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210100МиТЭ" sheetId="1" r:id="rId1"/>
  </sheets>
  <definedNames>
    <definedName name="_xlnm.Print_Area" localSheetId="0">'210100МиТЭ'!$A$2:$BL$110</definedName>
  </definedNames>
  <calcPr fullCalcOnLoad="1"/>
</workbook>
</file>

<file path=xl/sharedStrings.xml><?xml version="1.0" encoding="utf-8"?>
<sst xmlns="http://schemas.openxmlformats.org/spreadsheetml/2006/main" count="640" uniqueCount="232">
  <si>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</si>
  <si>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</si>
  <si>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</si>
  <si>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</si>
  <si>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I. График учебного процесса: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</si>
  <si>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</si>
  <si>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</si>
  <si>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</si>
  <si>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</si>
  <si>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</si>
  <si>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</si>
  <si>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</si>
  <si>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</si>
  <si>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</si>
  <si>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</si>
  <si>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</si>
  <si>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</si>
  <si>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</si>
  <si>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</si>
  <si>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Экзамен. сессия</t>
  </si>
  <si>
    <t>Произв. практика</t>
  </si>
  <si>
    <t>Каникулы</t>
  </si>
  <si>
    <t>ВСЕГО</t>
  </si>
  <si>
    <t>I</t>
  </si>
  <si>
    <t>:</t>
  </si>
  <si>
    <t>–</t>
  </si>
  <si>
    <t xml:space="preserve"> </t>
  </si>
  <si>
    <t>II</t>
  </si>
  <si>
    <t>III</t>
  </si>
  <si>
    <t>xx</t>
  </si>
  <si>
    <t>хх</t>
  </si>
  <si>
    <t>IV</t>
  </si>
  <si>
    <t>х</t>
  </si>
  <si>
    <t xml:space="preserve">  </t>
  </si>
  <si>
    <t>||</t>
  </si>
  <si>
    <t>/</t>
  </si>
  <si>
    <t>Обозначения:</t>
  </si>
  <si>
    <t>Теорет. обучение</t>
  </si>
  <si>
    <t>Гос. экзамены</t>
  </si>
  <si>
    <t>№ по порядку</t>
  </si>
  <si>
    <t>Распределение по курсам и семестрам</t>
  </si>
  <si>
    <t>Экзаменов</t>
  </si>
  <si>
    <t>Зачетов</t>
  </si>
  <si>
    <t>Всего</t>
  </si>
  <si>
    <t>Лекции</t>
  </si>
  <si>
    <t>Лаборат. занятия</t>
  </si>
  <si>
    <t>Практ.и семин. занятия</t>
  </si>
  <si>
    <t>Иностранный язык</t>
  </si>
  <si>
    <t>1,2,3</t>
  </si>
  <si>
    <t>Философия</t>
  </si>
  <si>
    <t>Социология</t>
  </si>
  <si>
    <t xml:space="preserve">Правоведение </t>
  </si>
  <si>
    <t>№п/п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</si>
  <si>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</si>
  <si>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</si>
  <si>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</si>
  <si>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</si>
  <si>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</si>
  <si>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Итоговая   государственная   аттестация</t>
  </si>
  <si>
    <t>Название практики</t>
  </si>
  <si>
    <t>Недель</t>
  </si>
  <si>
    <t>Утвержден Ученым Советом</t>
  </si>
  <si>
    <t>ИГХТУ</t>
  </si>
  <si>
    <t>Итоговая аттестация</t>
  </si>
  <si>
    <t>Математика</t>
  </si>
  <si>
    <t>Физика</t>
  </si>
  <si>
    <t>Органическая химия</t>
  </si>
  <si>
    <t>Безопасность жизнедеятельности</t>
  </si>
  <si>
    <t>Техника высокого вакуума</t>
  </si>
  <si>
    <t>Вакуумно-плазменные процессы и технологии</t>
  </si>
  <si>
    <t>2 курс</t>
  </si>
  <si>
    <t>3 курс</t>
  </si>
  <si>
    <t>4 курс</t>
  </si>
  <si>
    <t>Ректор ИГХТУ, председатель Совета</t>
  </si>
  <si>
    <t xml:space="preserve">                              ___________ О.И. Койфман</t>
  </si>
  <si>
    <t xml:space="preserve">                           Ученый секретарь Совета</t>
  </si>
  <si>
    <t xml:space="preserve">Срок обучения: 4 года </t>
  </si>
  <si>
    <t>Базовая часть</t>
  </si>
  <si>
    <t>Вариативная часть</t>
  </si>
  <si>
    <t>Менеджмент и маркетинг</t>
  </si>
  <si>
    <t>Итого</t>
  </si>
  <si>
    <t>Протокол № ____</t>
  </si>
  <si>
    <t>Экология</t>
  </si>
  <si>
    <t xml:space="preserve">                                                    </t>
  </si>
  <si>
    <t xml:space="preserve">                                                                                                                                    </t>
  </si>
  <si>
    <t>15 недель</t>
  </si>
  <si>
    <t>Учебная</t>
  </si>
  <si>
    <t>Производственная</t>
  </si>
  <si>
    <t xml:space="preserve">        _________ С.Е. Дубова</t>
  </si>
  <si>
    <t>Корпускулярно-фотонные процессы и технологии</t>
  </si>
  <si>
    <t>Русский язык и культура речи</t>
  </si>
  <si>
    <t>Дисциплины по выбору</t>
  </si>
  <si>
    <t>9а</t>
  </si>
  <si>
    <t>9б</t>
  </si>
  <si>
    <t>Информационные технологии</t>
  </si>
  <si>
    <t>7 недель</t>
  </si>
  <si>
    <t>8 сем.        7нед.</t>
  </si>
  <si>
    <t>Культурология</t>
  </si>
  <si>
    <t xml:space="preserve"> Психология и педагогика</t>
  </si>
  <si>
    <t>10а</t>
  </si>
  <si>
    <t>10б</t>
  </si>
  <si>
    <t>Управление персоналом</t>
  </si>
  <si>
    <t>Защита интеллектуальной собственности</t>
  </si>
  <si>
    <t>Число зачетов</t>
  </si>
  <si>
    <t>Инженерная психология</t>
  </si>
  <si>
    <t>Технология тонких пленок и покрытий</t>
  </si>
  <si>
    <t>Введение в нанотехнологии</t>
  </si>
  <si>
    <t>Вакуумные технологические установки</t>
  </si>
  <si>
    <t xml:space="preserve">Квалификация специалиста: </t>
  </si>
  <si>
    <t>БАКАЛАВР</t>
  </si>
  <si>
    <t>" __ "  ______  201__  г.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</si>
  <si>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</si>
  <si>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</si>
  <si>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</si>
  <si>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</si>
  <si>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</si>
  <si>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</si>
  <si>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</si>
  <si>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</si>
  <si>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</si>
  <si>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</si>
  <si>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</si>
  <si>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</si>
  <si>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</si>
  <si>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</si>
  <si>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</si>
  <si>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16*</t>
  </si>
  <si>
    <t>17*</t>
  </si>
  <si>
    <t>18*</t>
  </si>
  <si>
    <t>19*</t>
  </si>
  <si>
    <t>1,2д</t>
  </si>
  <si>
    <t>Нанотехнологии в электронике</t>
  </si>
  <si>
    <t>Физическая культура</t>
  </si>
  <si>
    <t>1,2-6,7</t>
  </si>
  <si>
    <t>#</t>
  </si>
  <si>
    <t>Кафедра</t>
  </si>
  <si>
    <t>Учебная практика</t>
  </si>
  <si>
    <t>17 недель</t>
  </si>
  <si>
    <t>7 сем.       17нед.</t>
  </si>
  <si>
    <t>Ин.Яз.</t>
  </si>
  <si>
    <t>Истории</t>
  </si>
  <si>
    <t>Философии</t>
  </si>
  <si>
    <t>У и ЭММ</t>
  </si>
  <si>
    <t>СЭТ</t>
  </si>
  <si>
    <t>Рус.языка</t>
  </si>
  <si>
    <t>ИТ</t>
  </si>
  <si>
    <t>Физики</t>
  </si>
  <si>
    <t>ОНХ</t>
  </si>
  <si>
    <t>КОХ</t>
  </si>
  <si>
    <t>ОХТ</t>
  </si>
  <si>
    <t>ТП и МЭТ</t>
  </si>
  <si>
    <t>ПЭ</t>
  </si>
  <si>
    <t>КЭТ</t>
  </si>
  <si>
    <t>Физ.вос.</t>
  </si>
  <si>
    <t>Квантовая механика и статфизика</t>
  </si>
  <si>
    <t>Методы математической физики</t>
  </si>
  <si>
    <t xml:space="preserve">                          </t>
  </si>
  <si>
    <t>17а</t>
  </si>
  <si>
    <t>17б</t>
  </si>
  <si>
    <t>Химия жидких кристаллов и полимеров</t>
  </si>
  <si>
    <t>18а</t>
  </si>
  <si>
    <t>Физическая и коллоидная химия</t>
  </si>
  <si>
    <t>18б</t>
  </si>
  <si>
    <t>Теория технологических процессов</t>
  </si>
  <si>
    <t>Инженерная и компьютерная графика</t>
  </si>
  <si>
    <t>Метрология, стандартизация и технические измерения</t>
  </si>
  <si>
    <t xml:space="preserve">Теоретические основы электротехники </t>
  </si>
  <si>
    <t>Материалы электронной техники</t>
  </si>
  <si>
    <t>Физика конденсированного состояния</t>
  </si>
  <si>
    <t>Физические основы электроники</t>
  </si>
  <si>
    <t>Наноэлектроника</t>
  </si>
  <si>
    <t>Схемотехника</t>
  </si>
  <si>
    <t>Основы проектирования электронной компонентной базы</t>
  </si>
  <si>
    <t>Основы технологии электронной компонентной базы</t>
  </si>
  <si>
    <t>Технология материалов твердотельной электроники</t>
  </si>
  <si>
    <t>39а</t>
  </si>
  <si>
    <t>39б</t>
  </si>
  <si>
    <t>40а</t>
  </si>
  <si>
    <t>40б</t>
  </si>
  <si>
    <t>41а</t>
  </si>
  <si>
    <t>41б</t>
  </si>
  <si>
    <t>П.Мат.</t>
  </si>
  <si>
    <t>КФ и КХ</t>
  </si>
  <si>
    <t>Гр.,ТПиМЭТ</t>
  </si>
  <si>
    <t>III. План учебного процесса</t>
  </si>
  <si>
    <t>19а</t>
  </si>
  <si>
    <t>19б</t>
  </si>
  <si>
    <t>Технология и оборудование производства 
изделий твердотельной электроники и наноэлектроники</t>
  </si>
  <si>
    <t>ПМ</t>
  </si>
  <si>
    <t xml:space="preserve">История </t>
  </si>
  <si>
    <t>Гуманитарный, социальный и экономический цикл</t>
  </si>
  <si>
    <t>Профессиональный цикл</t>
  </si>
  <si>
    <t xml:space="preserve">Экономика и организация производства </t>
  </si>
  <si>
    <t>Математический и естественнонаучный цикл</t>
  </si>
  <si>
    <t xml:space="preserve">Химия </t>
  </si>
  <si>
    <t xml:space="preserve">     1 курс</t>
  </si>
  <si>
    <t>Трудоемкость (зачетные единицы)</t>
  </si>
  <si>
    <t>Учебная и производственная практики</t>
  </si>
  <si>
    <t>6 сем. 15нед</t>
  </si>
  <si>
    <t>5 сем. 17нед</t>
  </si>
  <si>
    <t>4 сем. 17нед</t>
  </si>
  <si>
    <t>3 сем. 17нед</t>
  </si>
  <si>
    <t>1 сем. 17нед</t>
  </si>
  <si>
    <t>2 сем. 17нед</t>
  </si>
  <si>
    <t>Учебные циклы, разделы, дисциплины</t>
  </si>
  <si>
    <t>Профиль "Микроэлектроника и твердотельная электроника"</t>
  </si>
  <si>
    <t xml:space="preserve">  Академические часы                                                                       </t>
  </si>
  <si>
    <t xml:space="preserve">Трудоемкость </t>
  </si>
  <si>
    <t>Аудиторные занятия</t>
  </si>
  <si>
    <t>Самостоятельная работа</t>
  </si>
  <si>
    <t>акад.часов в неделю</t>
  </si>
  <si>
    <t>Основы научного исследования и инженерного творчества</t>
  </si>
  <si>
    <t>Процессы микро- и нанотехнологий</t>
  </si>
  <si>
    <t>Защита выпускной квалификационной
 работы  - 8 сем.</t>
  </si>
  <si>
    <t>II. Сводные данные по бюджету времени в неделях</t>
  </si>
  <si>
    <t>Б.1</t>
  </si>
  <si>
    <t>Б.2</t>
  </si>
  <si>
    <t>Б.3</t>
  </si>
  <si>
    <t>Б.4</t>
  </si>
  <si>
    <t>Б.5</t>
  </si>
  <si>
    <t>Б.6</t>
  </si>
  <si>
    <r>
      <t>Итоговая государственная аттестация,</t>
    </r>
    <r>
      <rPr>
        <sz val="7"/>
        <rFont val="Times New Roman Cyr"/>
        <family val="0"/>
      </rPr>
      <t xml:space="preserve"> включая подготовку ВКР</t>
    </r>
  </si>
  <si>
    <t xml:space="preserve">                               Учебный план бакалавриата составлен на основании ФГОС по направлению подготовки  бакалавров</t>
  </si>
  <si>
    <t xml:space="preserve">                           </t>
  </si>
  <si>
    <t>IV. Факультативные дисциплины</t>
  </si>
  <si>
    <t>V. Практики</t>
  </si>
  <si>
    <t>Математическое моделирование технологических процессов</t>
  </si>
  <si>
    <t>Направление 210100  - Электроника и наноэлектроника</t>
  </si>
  <si>
    <t>Физическая химия материалов и процессов электронной техники</t>
  </si>
  <si>
    <r>
      <t>"</t>
    </r>
    <r>
      <rPr>
        <u val="single"/>
        <sz val="8"/>
        <rFont val="Times New Roman Cyr"/>
        <family val="1"/>
      </rPr>
      <t xml:space="preserve">  </t>
    </r>
    <r>
      <rPr>
        <sz val="8"/>
        <rFont val="Times New Roman Cyr"/>
        <family val="1"/>
      </rPr>
      <t>" _______ 2010 года</t>
    </r>
  </si>
  <si>
    <r>
      <t>Направление 210100 Электроника и наноэлектроника,</t>
    </r>
    <r>
      <rPr>
        <sz val="8"/>
        <rFont val="Times New Roman Cyr"/>
        <family val="0"/>
      </rPr>
      <t xml:space="preserve"> утвержденного приказом Минобрнауки от 21 декабря 2009 года № 743</t>
    </r>
  </si>
  <si>
    <t>Распределение по семестрам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</si>
</sst>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10"/>
      <name val="Times New Roman Cyr"/>
      <family val="1"/>
    </font>
    <font>
      <sz val="5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b/>
      <sz val="9"/>
      <name val="Times New Roman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 Cyr"/>
      <family val="1"/>
    </font>
    <font>
      <sz val="11"/>
      <name val="Times New Roman Cyr"/>
      <family val="1"/>
    </font>
    <font>
      <sz val="7"/>
      <name val="Times New Roman Cyr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5" fillId="38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38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54" fillId="0" borderId="0" xfId="0" applyNumberFormat="1" applyFont="1" applyFill="1" applyBorder="1" applyAlignment="1">
      <alignment horizontal="left"/>
    </xf>
    <xf numFmtId="0" fontId="3" fillId="39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38" borderId="10" xfId="0" applyFont="1" applyFill="1" applyBorder="1" applyAlignment="1">
      <alignment horizontal="left"/>
    </xf>
    <xf numFmtId="0" fontId="7" fillId="38" borderId="14" xfId="0" applyFont="1" applyFill="1" applyBorder="1" applyAlignment="1">
      <alignment horizontal="left"/>
    </xf>
    <xf numFmtId="0" fontId="7" fillId="38" borderId="15" xfId="0" applyFont="1" applyFill="1" applyBorder="1" applyAlignment="1">
      <alignment horizontal="left"/>
    </xf>
    <xf numFmtId="0" fontId="10" fillId="38" borderId="10" xfId="0" applyFont="1" applyFill="1" applyBorder="1" applyAlignment="1">
      <alignment horizontal="center"/>
    </xf>
    <xf numFmtId="0" fontId="10" fillId="38" borderId="15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10" fillId="37" borderId="15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left"/>
    </xf>
    <xf numFmtId="0" fontId="3" fillId="37" borderId="14" xfId="0" applyFont="1" applyFill="1" applyBorder="1" applyAlignment="1">
      <alignment horizontal="left"/>
    </xf>
    <xf numFmtId="0" fontId="3" fillId="37" borderId="15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1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39" borderId="10" xfId="0" applyFont="1" applyFill="1" applyBorder="1" applyAlignment="1">
      <alignment horizontal="left" wrapText="1"/>
    </xf>
    <xf numFmtId="0" fontId="3" fillId="39" borderId="14" xfId="0" applyFont="1" applyFill="1" applyBorder="1" applyAlignment="1">
      <alignment horizontal="left"/>
    </xf>
    <xf numFmtId="0" fontId="3" fillId="39" borderId="15" xfId="0" applyFont="1" applyFill="1" applyBorder="1" applyAlignment="1">
      <alignment horizontal="left"/>
    </xf>
    <xf numFmtId="16" fontId="1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6" fillId="39" borderId="15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9" borderId="11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9" borderId="10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8"/>
  <sheetViews>
    <sheetView tabSelected="1" view="pageBreakPreview" zoomScale="110" zoomScaleSheetLayoutView="110" zoomScalePageLayoutView="0" workbookViewId="0" topLeftCell="A64">
      <selection activeCell="AZ21" sqref="AZ21:BB21"/>
    </sheetView>
  </sheetViews>
  <sheetFormatPr defaultColWidth="9.00390625" defaultRowHeight="12.75"/>
  <cols>
    <col min="1" max="1" width="3.75390625" style="1" customWidth="1"/>
    <col min="2" max="14" width="1.875" style="1" customWidth="1"/>
    <col min="15" max="15" width="2.125" style="1" customWidth="1"/>
    <col min="16" max="16" width="2.25390625" style="1" customWidth="1"/>
    <col min="17" max="17" width="2.625" style="1" customWidth="1"/>
    <col min="18" max="18" width="1.875" style="1" customWidth="1"/>
    <col min="19" max="19" width="2.375" style="1" customWidth="1"/>
    <col min="20" max="20" width="2.625" style="1" customWidth="1"/>
    <col min="21" max="21" width="2.125" style="1" customWidth="1"/>
    <col min="22" max="22" width="2.375" style="1" customWidth="1"/>
    <col min="23" max="23" width="2.625" style="1" customWidth="1"/>
    <col min="24" max="24" width="2.75390625" style="1" customWidth="1"/>
    <col min="25" max="25" width="2.875" style="1" customWidth="1"/>
    <col min="26" max="33" width="1.875" style="1" customWidth="1"/>
    <col min="34" max="34" width="2.00390625" style="1" customWidth="1"/>
    <col min="35" max="36" width="1.875" style="1" customWidth="1"/>
    <col min="37" max="38" width="1.75390625" style="1" customWidth="1"/>
    <col min="39" max="40" width="1.875" style="1" customWidth="1"/>
    <col min="41" max="41" width="2.25390625" style="1" customWidth="1"/>
    <col min="42" max="42" width="1.875" style="1" customWidth="1"/>
    <col min="43" max="43" width="2.375" style="1" customWidth="1"/>
    <col min="44" max="44" width="1.875" style="1" customWidth="1"/>
    <col min="45" max="45" width="2.375" style="1" customWidth="1"/>
    <col min="46" max="46" width="1.875" style="1" customWidth="1"/>
    <col min="47" max="47" width="2.75390625" style="1" customWidth="1"/>
    <col min="48" max="48" width="2.25390625" style="1" customWidth="1"/>
    <col min="49" max="49" width="2.125" style="1" customWidth="1"/>
    <col min="50" max="50" width="1.875" style="1" customWidth="1"/>
    <col min="51" max="51" width="2.625" style="1" customWidth="1"/>
    <col min="52" max="52" width="1.875" style="1" customWidth="1"/>
    <col min="53" max="53" width="2.25390625" style="1" customWidth="1"/>
    <col min="54" max="54" width="4.125" style="1" customWidth="1"/>
    <col min="55" max="55" width="3.75390625" style="1" customWidth="1"/>
    <col min="56" max="56" width="4.00390625" style="1" customWidth="1"/>
    <col min="57" max="58" width="3.75390625" style="1" customWidth="1"/>
    <col min="59" max="60" width="4.00390625" style="1" customWidth="1"/>
    <col min="61" max="61" width="3.875" style="1" customWidth="1"/>
    <col min="62" max="62" width="3.75390625" style="35" customWidth="1"/>
    <col min="63" max="63" width="3.25390625" style="35" customWidth="1"/>
    <col min="64" max="16384" width="9.125" style="35" customWidth="1"/>
  </cols>
  <sheetData>
    <row r="1" spans="13:61" ht="21.75" customHeight="1">
      <c r="M1" s="263" t="s">
        <v>83</v>
      </c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BD1" s="1" t="s">
        <v>84</v>
      </c>
      <c r="BE1" s="3"/>
      <c r="BF1" s="3"/>
      <c r="BG1" s="4"/>
      <c r="BH1" s="3"/>
      <c r="BI1" s="3"/>
    </row>
    <row r="2" spans="9:61" ht="16.5" customHeight="1">
      <c r="I2" s="41"/>
      <c r="J2" s="41"/>
      <c r="K2" s="264" t="s">
        <v>0</v>
      </c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41"/>
      <c r="BC2" s="268" t="s">
        <v>108</v>
      </c>
      <c r="BD2" s="268"/>
      <c r="BE2" s="268"/>
      <c r="BF2" s="268"/>
      <c r="BG2" s="268"/>
      <c r="BH2" s="268"/>
      <c r="BI2" s="268"/>
    </row>
    <row r="3" spans="1:61" ht="15" customHeight="1">
      <c r="A3" s="265"/>
      <c r="B3" s="265"/>
      <c r="C3" s="265"/>
      <c r="D3" s="265"/>
      <c r="E3" s="265"/>
      <c r="F3" s="265"/>
      <c r="G3" s="265"/>
      <c r="H3" s="265"/>
      <c r="I3" s="265"/>
      <c r="J3" s="5"/>
      <c r="K3" s="5"/>
      <c r="BC3" s="269" t="s">
        <v>109</v>
      </c>
      <c r="BD3" s="269"/>
      <c r="BE3" s="269"/>
      <c r="BF3" s="269"/>
      <c r="BG3" s="269"/>
      <c r="BH3" s="269"/>
      <c r="BI3" s="269"/>
    </row>
    <row r="4" spans="1:61" ht="24.75" customHeight="1">
      <c r="A4" s="266" t="s">
        <v>1</v>
      </c>
      <c r="B4" s="266"/>
      <c r="C4" s="266"/>
      <c r="D4" s="266"/>
      <c r="E4" s="266"/>
      <c r="F4" s="266"/>
      <c r="G4" s="266"/>
      <c r="H4" s="266"/>
      <c r="I4" s="266"/>
      <c r="J4" s="5"/>
      <c r="K4" s="5"/>
      <c r="N4" s="267" t="s">
        <v>2</v>
      </c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BD4" s="268" t="s">
        <v>76</v>
      </c>
      <c r="BE4" s="268"/>
      <c r="BF4" s="268"/>
      <c r="BG4" s="268"/>
      <c r="BH4" s="268"/>
      <c r="BI4" s="268"/>
    </row>
    <row r="5" spans="1:57" ht="12.75" customHeight="1">
      <c r="A5" s="271" t="s">
        <v>3</v>
      </c>
      <c r="B5" s="271"/>
      <c r="C5" s="271"/>
      <c r="D5" s="271"/>
      <c r="E5" s="271"/>
      <c r="F5" s="271"/>
      <c r="G5" s="271"/>
      <c r="H5" s="271"/>
      <c r="I5" s="271"/>
      <c r="L5" s="272" t="s">
        <v>227</v>
      </c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</row>
    <row r="6" spans="1:61" ht="9.75" customHeight="1">
      <c r="A6" s="6" t="s">
        <v>229</v>
      </c>
      <c r="B6" s="7"/>
      <c r="C6" s="8"/>
      <c r="D6" s="8"/>
      <c r="E6" s="8"/>
      <c r="F6" s="8"/>
      <c r="G6" s="8"/>
      <c r="H6" s="8"/>
      <c r="I6" s="8"/>
      <c r="K6" s="9"/>
      <c r="L6" s="9"/>
      <c r="M6" s="9"/>
      <c r="N6" s="274" t="s">
        <v>205</v>
      </c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10"/>
      <c r="BD6" s="11"/>
      <c r="BE6" s="11"/>
      <c r="BF6" s="11"/>
      <c r="BG6" s="11"/>
      <c r="BH6" s="11"/>
      <c r="BI6" s="11"/>
    </row>
    <row r="7" spans="1:61" ht="9.75" customHeight="1">
      <c r="A7" s="6"/>
      <c r="B7" s="7"/>
      <c r="C7" s="8"/>
      <c r="D7" s="8"/>
      <c r="E7" s="8"/>
      <c r="F7" s="8"/>
      <c r="G7" s="8"/>
      <c r="H7" s="8"/>
      <c r="I7" s="8"/>
      <c r="K7" s="2"/>
      <c r="L7" s="2"/>
      <c r="M7" s="2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83"/>
      <c r="BD7" s="283"/>
      <c r="BE7" s="283"/>
      <c r="BF7" s="283"/>
      <c r="BG7" s="283"/>
      <c r="BH7" s="283"/>
      <c r="BI7" s="283"/>
    </row>
    <row r="8" spans="1:54" ht="3" customHeight="1" hidden="1">
      <c r="A8" s="6"/>
      <c r="B8" s="7"/>
      <c r="C8" s="8"/>
      <c r="D8" s="8"/>
      <c r="E8" s="8"/>
      <c r="F8" s="8"/>
      <c r="G8" s="8"/>
      <c r="H8" s="8"/>
      <c r="I8" s="8"/>
      <c r="N8" s="51"/>
      <c r="O8" s="55" t="s">
        <v>9</v>
      </c>
      <c r="P8" s="52"/>
      <c r="Q8" s="52"/>
      <c r="R8" s="51"/>
      <c r="S8" s="19"/>
      <c r="T8" s="55" t="s">
        <v>10</v>
      </c>
      <c r="U8" s="52"/>
      <c r="V8" s="51"/>
      <c r="W8" s="19"/>
      <c r="X8" s="55" t="s">
        <v>11</v>
      </c>
      <c r="Y8" s="52"/>
      <c r="Z8" s="51"/>
      <c r="AA8" s="19"/>
      <c r="AB8" s="55" t="s">
        <v>12</v>
      </c>
      <c r="AC8" s="52"/>
      <c r="AD8" s="52"/>
      <c r="AE8" s="51"/>
      <c r="AF8" s="19"/>
      <c r="AG8" s="55" t="s">
        <v>13</v>
      </c>
      <c r="AH8" s="52"/>
      <c r="AI8" s="51"/>
      <c r="AJ8" s="19"/>
      <c r="AK8" s="55" t="s">
        <v>14</v>
      </c>
      <c r="AL8" s="52"/>
      <c r="AM8" s="52"/>
      <c r="AN8" s="51"/>
      <c r="AO8" s="55" t="s">
        <v>15</v>
      </c>
      <c r="AP8" s="52"/>
      <c r="AQ8" s="52"/>
      <c r="AR8" s="51"/>
      <c r="AS8" s="19"/>
      <c r="AT8" s="55" t="s">
        <v>16</v>
      </c>
      <c r="AU8" s="52"/>
      <c r="AV8" s="51"/>
      <c r="AW8" s="19"/>
      <c r="AX8" s="55" t="s">
        <v>17</v>
      </c>
      <c r="AY8" s="52"/>
      <c r="AZ8" s="52"/>
      <c r="BA8" s="51"/>
      <c r="BB8" s="53" t="s">
        <v>18</v>
      </c>
    </row>
    <row r="9" spans="1:63" ht="12.75" customHeight="1">
      <c r="A9" s="3"/>
      <c r="W9" s="12"/>
      <c r="Y9" s="12" t="s">
        <v>4</v>
      </c>
      <c r="BB9" s="108" t="s">
        <v>214</v>
      </c>
      <c r="BC9" s="109"/>
      <c r="BD9" s="109"/>
      <c r="BE9" s="109"/>
      <c r="BF9" s="109"/>
      <c r="BG9" s="109"/>
      <c r="BH9" s="109"/>
      <c r="BI9" s="109"/>
      <c r="BJ9" s="109"/>
      <c r="BK9" s="109"/>
    </row>
    <row r="10" ht="5.25" customHeight="1"/>
    <row r="11" spans="1:63" s="36" customFormat="1" ht="38.25" customHeight="1">
      <c r="A11" s="270" t="s">
        <v>5</v>
      </c>
      <c r="B11" s="218" t="s">
        <v>6</v>
      </c>
      <c r="C11" s="218"/>
      <c r="D11" s="218"/>
      <c r="E11" s="218"/>
      <c r="F11" s="19"/>
      <c r="G11" s="218" t="s">
        <v>7</v>
      </c>
      <c r="H11" s="218"/>
      <c r="I11" s="218"/>
      <c r="J11" s="19"/>
      <c r="K11" s="218" t="s">
        <v>8</v>
      </c>
      <c r="L11" s="218"/>
      <c r="M11" s="218"/>
      <c r="N11" s="218"/>
      <c r="O11" s="218" t="s">
        <v>9</v>
      </c>
      <c r="P11" s="218"/>
      <c r="Q11" s="218"/>
      <c r="R11" s="218"/>
      <c r="S11" s="19"/>
      <c r="T11" s="218" t="s">
        <v>10</v>
      </c>
      <c r="U11" s="218"/>
      <c r="V11" s="218"/>
      <c r="W11" s="19"/>
      <c r="X11" s="218" t="s">
        <v>11</v>
      </c>
      <c r="Y11" s="218"/>
      <c r="Z11" s="218"/>
      <c r="AA11" s="19"/>
      <c r="AB11" s="218" t="s">
        <v>12</v>
      </c>
      <c r="AC11" s="218"/>
      <c r="AD11" s="218"/>
      <c r="AE11" s="218"/>
      <c r="AF11" s="19"/>
      <c r="AG11" s="218" t="s">
        <v>13</v>
      </c>
      <c r="AH11" s="218"/>
      <c r="AI11" s="218"/>
      <c r="AJ11" s="19"/>
      <c r="AK11" s="218" t="s">
        <v>14</v>
      </c>
      <c r="AL11" s="218"/>
      <c r="AM11" s="218"/>
      <c r="AN11" s="218"/>
      <c r="AO11" s="218" t="s">
        <v>15</v>
      </c>
      <c r="AP11" s="218"/>
      <c r="AQ11" s="218"/>
      <c r="AR11" s="218"/>
      <c r="AS11" s="19"/>
      <c r="AT11" s="218" t="s">
        <v>16</v>
      </c>
      <c r="AU11" s="218"/>
      <c r="AV11" s="218"/>
      <c r="AW11" s="19"/>
      <c r="AX11" s="218" t="s">
        <v>17</v>
      </c>
      <c r="AY11" s="218"/>
      <c r="AZ11" s="218"/>
      <c r="BA11" s="218"/>
      <c r="BB11" s="216" t="s">
        <v>18</v>
      </c>
      <c r="BC11" s="219" t="s">
        <v>19</v>
      </c>
      <c r="BD11" s="219" t="s">
        <v>136</v>
      </c>
      <c r="BE11" s="219" t="s">
        <v>20</v>
      </c>
      <c r="BF11" s="219" t="s">
        <v>63</v>
      </c>
      <c r="BG11" s="219" t="s">
        <v>21</v>
      </c>
      <c r="BH11" s="229" t="s">
        <v>22</v>
      </c>
      <c r="BI11" s="233" t="s">
        <v>5</v>
      </c>
      <c r="BJ11" s="244"/>
      <c r="BK11" s="245"/>
    </row>
    <row r="12" spans="1:63" s="36" customFormat="1" ht="18.75" customHeight="1">
      <c r="A12" s="270"/>
      <c r="B12" s="33">
        <v>1</v>
      </c>
      <c r="C12" s="33">
        <v>2</v>
      </c>
      <c r="D12" s="33">
        <v>3</v>
      </c>
      <c r="E12" s="33">
        <v>4</v>
      </c>
      <c r="F12" s="34">
        <v>5</v>
      </c>
      <c r="G12" s="33">
        <v>6</v>
      </c>
      <c r="H12" s="33">
        <v>7</v>
      </c>
      <c r="I12" s="33">
        <v>8</v>
      </c>
      <c r="J12" s="34">
        <v>9</v>
      </c>
      <c r="K12" s="33">
        <v>10</v>
      </c>
      <c r="L12" s="33">
        <v>11</v>
      </c>
      <c r="M12" s="33">
        <v>12</v>
      </c>
      <c r="N12" s="33">
        <v>13</v>
      </c>
      <c r="O12" s="33">
        <v>14</v>
      </c>
      <c r="P12" s="33">
        <v>15</v>
      </c>
      <c r="Q12" s="33">
        <v>16</v>
      </c>
      <c r="R12" s="33">
        <v>17</v>
      </c>
      <c r="S12" s="34">
        <v>18</v>
      </c>
      <c r="T12" s="33">
        <v>19</v>
      </c>
      <c r="U12" s="33">
        <v>20</v>
      </c>
      <c r="V12" s="33">
        <v>21</v>
      </c>
      <c r="W12" s="34">
        <v>22</v>
      </c>
      <c r="X12" s="33">
        <v>23</v>
      </c>
      <c r="Y12" s="33">
        <v>24</v>
      </c>
      <c r="Z12" s="33">
        <v>25</v>
      </c>
      <c r="AA12" s="34">
        <v>26</v>
      </c>
      <c r="AB12" s="33">
        <v>27</v>
      </c>
      <c r="AC12" s="33">
        <v>28</v>
      </c>
      <c r="AD12" s="33">
        <v>29</v>
      </c>
      <c r="AE12" s="33">
        <v>30</v>
      </c>
      <c r="AF12" s="34">
        <v>31</v>
      </c>
      <c r="AG12" s="33">
        <v>32</v>
      </c>
      <c r="AH12" s="33">
        <v>33</v>
      </c>
      <c r="AI12" s="33">
        <v>34</v>
      </c>
      <c r="AJ12" s="34">
        <v>35</v>
      </c>
      <c r="AK12" s="33">
        <v>36</v>
      </c>
      <c r="AL12" s="33">
        <v>37</v>
      </c>
      <c r="AM12" s="33">
        <v>38</v>
      </c>
      <c r="AN12" s="33">
        <v>39</v>
      </c>
      <c r="AO12" s="33">
        <v>40</v>
      </c>
      <c r="AP12" s="33">
        <v>41</v>
      </c>
      <c r="AQ12" s="33">
        <v>42</v>
      </c>
      <c r="AR12" s="33">
        <v>43</v>
      </c>
      <c r="AS12" s="34">
        <v>44</v>
      </c>
      <c r="AT12" s="33">
        <v>45</v>
      </c>
      <c r="AU12" s="33">
        <v>46</v>
      </c>
      <c r="AV12" s="33">
        <v>47</v>
      </c>
      <c r="AW12" s="34">
        <v>48</v>
      </c>
      <c r="AX12" s="33">
        <v>49</v>
      </c>
      <c r="AY12" s="33">
        <v>50</v>
      </c>
      <c r="AZ12" s="33">
        <v>51</v>
      </c>
      <c r="BA12" s="33">
        <v>52</v>
      </c>
      <c r="BB12" s="217"/>
      <c r="BC12" s="220"/>
      <c r="BD12" s="220"/>
      <c r="BE12" s="220"/>
      <c r="BF12" s="220"/>
      <c r="BG12" s="220"/>
      <c r="BH12" s="229"/>
      <c r="BI12" s="233"/>
      <c r="BJ12" s="246"/>
      <c r="BK12" s="247"/>
    </row>
    <row r="13" spans="1:63" ht="15.75" customHeight="1">
      <c r="A13" s="13" t="s">
        <v>23</v>
      </c>
      <c r="B13" s="14"/>
      <c r="C13" s="14"/>
      <c r="D13" s="14"/>
      <c r="E13" s="14"/>
      <c r="F13" s="15"/>
      <c r="G13" s="255" t="s">
        <v>137</v>
      </c>
      <c r="H13" s="256"/>
      <c r="I13" s="256"/>
      <c r="J13" s="256"/>
      <c r="K13" s="256"/>
      <c r="L13" s="256"/>
      <c r="M13" s="256"/>
      <c r="N13" s="257"/>
      <c r="O13" s="16"/>
      <c r="P13" s="14"/>
      <c r="Q13" s="14"/>
      <c r="R13" s="14"/>
      <c r="S13" s="15" t="s">
        <v>24</v>
      </c>
      <c r="T13" s="14" t="s">
        <v>24</v>
      </c>
      <c r="U13" s="14" t="s">
        <v>24</v>
      </c>
      <c r="V13" s="14" t="s">
        <v>24</v>
      </c>
      <c r="W13" s="19" t="s">
        <v>25</v>
      </c>
      <c r="X13" s="17" t="s">
        <v>25</v>
      </c>
      <c r="Y13" s="17"/>
      <c r="Z13" s="14"/>
      <c r="AA13" s="15"/>
      <c r="AB13" s="14"/>
      <c r="AC13" s="136" t="s">
        <v>137</v>
      </c>
      <c r="AD13" s="137"/>
      <c r="AE13" s="137"/>
      <c r="AF13" s="137"/>
      <c r="AG13" s="137"/>
      <c r="AH13" s="137"/>
      <c r="AI13" s="73"/>
      <c r="AJ13" s="43"/>
      <c r="AK13" s="74"/>
      <c r="AL13" s="14"/>
      <c r="AM13" s="14"/>
      <c r="AN13" s="14"/>
      <c r="AO13" s="14"/>
      <c r="AP13" s="75" t="s">
        <v>24</v>
      </c>
      <c r="AQ13" s="75" t="s">
        <v>24</v>
      </c>
      <c r="AR13" s="75" t="s">
        <v>24</v>
      </c>
      <c r="AS13" s="15" t="s">
        <v>24</v>
      </c>
      <c r="AT13" s="17" t="s">
        <v>25</v>
      </c>
      <c r="AU13" s="17" t="s">
        <v>25</v>
      </c>
      <c r="AV13" s="17" t="s">
        <v>25</v>
      </c>
      <c r="AW13" s="19" t="s">
        <v>25</v>
      </c>
      <c r="AX13" s="17" t="s">
        <v>25</v>
      </c>
      <c r="AY13" s="17" t="s">
        <v>25</v>
      </c>
      <c r="AZ13" s="17" t="s">
        <v>25</v>
      </c>
      <c r="BA13" s="17" t="s">
        <v>25</v>
      </c>
      <c r="BB13" s="20">
        <v>34</v>
      </c>
      <c r="BC13" s="21">
        <v>8</v>
      </c>
      <c r="BD13" s="21"/>
      <c r="BE13" s="22"/>
      <c r="BF13" s="32"/>
      <c r="BG13" s="21">
        <v>10</v>
      </c>
      <c r="BH13" s="18">
        <v>52</v>
      </c>
      <c r="BI13" s="22" t="s">
        <v>23</v>
      </c>
      <c r="BJ13" s="246"/>
      <c r="BK13" s="247"/>
    </row>
    <row r="14" spans="1:63" ht="15.75" customHeight="1">
      <c r="A14" s="13" t="s">
        <v>27</v>
      </c>
      <c r="B14" s="14"/>
      <c r="C14" s="14"/>
      <c r="D14" s="14"/>
      <c r="E14" s="14"/>
      <c r="F14" s="15"/>
      <c r="G14" s="255" t="s">
        <v>137</v>
      </c>
      <c r="H14" s="256"/>
      <c r="I14" s="256"/>
      <c r="J14" s="256"/>
      <c r="K14" s="256"/>
      <c r="L14" s="256"/>
      <c r="M14" s="256"/>
      <c r="N14" s="257"/>
      <c r="O14" s="16"/>
      <c r="P14" s="14"/>
      <c r="Q14" s="14"/>
      <c r="R14" s="14"/>
      <c r="S14" s="15" t="s">
        <v>24</v>
      </c>
      <c r="T14" s="14" t="s">
        <v>24</v>
      </c>
      <c r="U14" s="14" t="s">
        <v>24</v>
      </c>
      <c r="V14" s="14" t="s">
        <v>24</v>
      </c>
      <c r="W14" s="19" t="s">
        <v>25</v>
      </c>
      <c r="X14" s="17" t="s">
        <v>25</v>
      </c>
      <c r="Y14" s="17"/>
      <c r="Z14" s="14"/>
      <c r="AA14" s="15"/>
      <c r="AB14" s="14"/>
      <c r="AC14" s="136" t="s">
        <v>137</v>
      </c>
      <c r="AD14" s="137"/>
      <c r="AE14" s="137"/>
      <c r="AF14" s="137"/>
      <c r="AG14" s="137"/>
      <c r="AH14" s="137"/>
      <c r="AI14" s="73"/>
      <c r="AJ14" s="43"/>
      <c r="AK14" s="74"/>
      <c r="AL14" s="14"/>
      <c r="AM14" s="14"/>
      <c r="AN14" s="14"/>
      <c r="AO14" s="14"/>
      <c r="AP14" s="75" t="s">
        <v>24</v>
      </c>
      <c r="AQ14" s="75" t="s">
        <v>24</v>
      </c>
      <c r="AR14" s="75" t="s">
        <v>24</v>
      </c>
      <c r="AS14" s="15" t="s">
        <v>24</v>
      </c>
      <c r="AT14" s="17" t="s">
        <v>25</v>
      </c>
      <c r="AU14" s="17" t="s">
        <v>25</v>
      </c>
      <c r="AV14" s="17" t="s">
        <v>25</v>
      </c>
      <c r="AW14" s="19" t="s">
        <v>25</v>
      </c>
      <c r="AX14" s="17" t="s">
        <v>25</v>
      </c>
      <c r="AY14" s="17" t="s">
        <v>25</v>
      </c>
      <c r="AZ14" s="17" t="s">
        <v>25</v>
      </c>
      <c r="BA14" s="17" t="s">
        <v>25</v>
      </c>
      <c r="BB14" s="20">
        <v>34</v>
      </c>
      <c r="BC14" s="21">
        <v>8</v>
      </c>
      <c r="BD14" s="21"/>
      <c r="BE14" s="22"/>
      <c r="BF14" s="32"/>
      <c r="BG14" s="21">
        <v>10</v>
      </c>
      <c r="BH14" s="18">
        <v>52</v>
      </c>
      <c r="BI14" s="22" t="s">
        <v>23</v>
      </c>
      <c r="BJ14" s="246"/>
      <c r="BK14" s="247"/>
    </row>
    <row r="15" spans="1:63" ht="15.75" customHeight="1">
      <c r="A15" s="13" t="s">
        <v>28</v>
      </c>
      <c r="B15" s="14"/>
      <c r="C15" s="14"/>
      <c r="D15" s="14"/>
      <c r="E15" s="14"/>
      <c r="F15" s="15"/>
      <c r="G15" s="255" t="s">
        <v>137</v>
      </c>
      <c r="H15" s="258"/>
      <c r="I15" s="258"/>
      <c r="J15" s="258"/>
      <c r="K15" s="258"/>
      <c r="L15" s="258"/>
      <c r="M15" s="258"/>
      <c r="N15" s="259"/>
      <c r="O15" s="16"/>
      <c r="P15" s="14"/>
      <c r="Q15" s="14"/>
      <c r="R15" s="14"/>
      <c r="S15" s="15" t="s">
        <v>24</v>
      </c>
      <c r="T15" s="14" t="s">
        <v>24</v>
      </c>
      <c r="U15" s="14" t="s">
        <v>24</v>
      </c>
      <c r="V15" s="14" t="s">
        <v>24</v>
      </c>
      <c r="W15" s="19" t="s">
        <v>25</v>
      </c>
      <c r="X15" s="17" t="s">
        <v>25</v>
      </c>
      <c r="Y15" s="17"/>
      <c r="Z15" s="14"/>
      <c r="AA15" s="15"/>
      <c r="AB15" s="14"/>
      <c r="AC15" s="136" t="s">
        <v>85</v>
      </c>
      <c r="AD15" s="137"/>
      <c r="AE15" s="137"/>
      <c r="AF15" s="137"/>
      <c r="AG15" s="137"/>
      <c r="AH15" s="137"/>
      <c r="AI15" s="73"/>
      <c r="AJ15" s="43"/>
      <c r="AK15" s="74"/>
      <c r="AL15" s="75"/>
      <c r="AM15" s="75"/>
      <c r="AN15" s="75" t="s">
        <v>24</v>
      </c>
      <c r="AO15" s="75" t="s">
        <v>24</v>
      </c>
      <c r="AP15" s="75" t="s">
        <v>24</v>
      </c>
      <c r="AQ15" s="17" t="s">
        <v>30</v>
      </c>
      <c r="AR15" s="17" t="s">
        <v>29</v>
      </c>
      <c r="AS15" s="19" t="s">
        <v>29</v>
      </c>
      <c r="AT15" s="17" t="s">
        <v>29</v>
      </c>
      <c r="AU15" s="17" t="s">
        <v>25</v>
      </c>
      <c r="AV15" s="17" t="s">
        <v>25</v>
      </c>
      <c r="AW15" s="19" t="s">
        <v>25</v>
      </c>
      <c r="AX15" s="17" t="s">
        <v>25</v>
      </c>
      <c r="AY15" s="17" t="s">
        <v>25</v>
      </c>
      <c r="AZ15" s="17" t="s">
        <v>25</v>
      </c>
      <c r="BA15" s="17" t="s">
        <v>25</v>
      </c>
      <c r="BB15" s="20">
        <v>32</v>
      </c>
      <c r="BC15" s="21">
        <v>7</v>
      </c>
      <c r="BD15" s="21">
        <v>4</v>
      </c>
      <c r="BE15" s="22"/>
      <c r="BF15" s="32"/>
      <c r="BG15" s="21">
        <v>9</v>
      </c>
      <c r="BH15" s="18">
        <v>52</v>
      </c>
      <c r="BI15" s="22" t="s">
        <v>28</v>
      </c>
      <c r="BJ15" s="246"/>
      <c r="BK15" s="247"/>
    </row>
    <row r="16" spans="1:63" ht="15.75" customHeight="1">
      <c r="A16" s="13" t="s">
        <v>31</v>
      </c>
      <c r="B16" s="14"/>
      <c r="C16" s="14"/>
      <c r="D16" s="14"/>
      <c r="E16" s="14"/>
      <c r="F16" s="15"/>
      <c r="G16" s="255" t="s">
        <v>137</v>
      </c>
      <c r="H16" s="258"/>
      <c r="I16" s="258"/>
      <c r="J16" s="258"/>
      <c r="K16" s="258"/>
      <c r="L16" s="258"/>
      <c r="M16" s="258"/>
      <c r="N16" s="259"/>
      <c r="O16" s="16"/>
      <c r="P16" s="14"/>
      <c r="Q16" s="14" t="s">
        <v>26</v>
      </c>
      <c r="R16" s="14" t="s">
        <v>26</v>
      </c>
      <c r="S16" s="15" t="s">
        <v>24</v>
      </c>
      <c r="T16" s="14" t="s">
        <v>24</v>
      </c>
      <c r="U16" s="14" t="s">
        <v>24</v>
      </c>
      <c r="V16" s="14" t="s">
        <v>24</v>
      </c>
      <c r="W16" s="19" t="s">
        <v>25</v>
      </c>
      <c r="X16" s="17" t="s">
        <v>25</v>
      </c>
      <c r="Y16" s="17"/>
      <c r="Z16" s="17"/>
      <c r="AA16" s="19" t="s">
        <v>33</v>
      </c>
      <c r="AB16" s="260" t="s">
        <v>95</v>
      </c>
      <c r="AC16" s="261"/>
      <c r="AD16" s="261"/>
      <c r="AE16" s="262"/>
      <c r="AF16" s="15" t="s">
        <v>24</v>
      </c>
      <c r="AG16" s="14" t="s">
        <v>24</v>
      </c>
      <c r="AH16" s="17" t="s">
        <v>32</v>
      </c>
      <c r="AI16" s="17" t="s">
        <v>32</v>
      </c>
      <c r="AJ16" s="19" t="s">
        <v>32</v>
      </c>
      <c r="AK16" s="17" t="s">
        <v>32</v>
      </c>
      <c r="AL16" s="42" t="s">
        <v>34</v>
      </c>
      <c r="AM16" s="17" t="s">
        <v>34</v>
      </c>
      <c r="AN16" s="17" t="s">
        <v>34</v>
      </c>
      <c r="AO16" s="17" t="s">
        <v>34</v>
      </c>
      <c r="AP16" s="42" t="s">
        <v>34</v>
      </c>
      <c r="AQ16" s="17" t="s">
        <v>34</v>
      </c>
      <c r="AR16" s="17" t="s">
        <v>34</v>
      </c>
      <c r="AS16" s="19" t="s">
        <v>34</v>
      </c>
      <c r="AT16" s="17" t="s">
        <v>25</v>
      </c>
      <c r="AU16" s="17" t="s">
        <v>25</v>
      </c>
      <c r="AV16" s="17" t="s">
        <v>25</v>
      </c>
      <c r="AW16" s="19" t="s">
        <v>25</v>
      </c>
      <c r="AX16" s="17" t="s">
        <v>25</v>
      </c>
      <c r="AY16" s="17" t="s">
        <v>25</v>
      </c>
      <c r="AZ16" s="17" t="s">
        <v>25</v>
      </c>
      <c r="BA16" s="17" t="s">
        <v>25</v>
      </c>
      <c r="BB16" s="20">
        <v>24</v>
      </c>
      <c r="BC16" s="21">
        <v>6</v>
      </c>
      <c r="BD16" s="21"/>
      <c r="BE16" s="22">
        <v>4</v>
      </c>
      <c r="BF16" s="32">
        <v>8</v>
      </c>
      <c r="BG16" s="21">
        <v>10</v>
      </c>
      <c r="BH16" s="18">
        <v>52</v>
      </c>
      <c r="BI16" s="22" t="s">
        <v>31</v>
      </c>
      <c r="BJ16" s="246"/>
      <c r="BK16" s="247"/>
    </row>
    <row r="17" spans="1:63" s="37" customFormat="1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4"/>
      <c r="BB17" s="78">
        <f>SUM(BB13:BB16)</f>
        <v>124</v>
      </c>
      <c r="BC17" s="78">
        <f>SUM(BC13:BC16)</f>
        <v>29</v>
      </c>
      <c r="BD17" s="18">
        <f>SUM(BD13:BD16)</f>
        <v>4</v>
      </c>
      <c r="BE17" s="18">
        <v>4</v>
      </c>
      <c r="BF17" s="18">
        <v>8</v>
      </c>
      <c r="BG17" s="18">
        <f>SUM(BG13:BG16)</f>
        <v>39</v>
      </c>
      <c r="BH17" s="78">
        <f>SUM(BB17:BG17)</f>
        <v>208</v>
      </c>
      <c r="BI17" s="99"/>
      <c r="BJ17" s="246"/>
      <c r="BK17" s="247"/>
    </row>
    <row r="18" spans="1:63" s="38" customFormat="1" ht="17.25" customHeight="1">
      <c r="A18" s="25" t="s">
        <v>36</v>
      </c>
      <c r="B18" s="25"/>
      <c r="C18" s="25"/>
      <c r="D18" s="25"/>
      <c r="E18" s="26"/>
      <c r="F18" s="27"/>
      <c r="G18" s="250" t="s">
        <v>37</v>
      </c>
      <c r="H18" s="251"/>
      <c r="I18" s="251"/>
      <c r="J18" s="28"/>
      <c r="K18" s="14" t="s">
        <v>24</v>
      </c>
      <c r="L18" s="214" t="s">
        <v>19</v>
      </c>
      <c r="M18" s="215"/>
      <c r="N18" s="215"/>
      <c r="O18" s="28"/>
      <c r="P18" s="17" t="s">
        <v>29</v>
      </c>
      <c r="Q18" s="214" t="s">
        <v>136</v>
      </c>
      <c r="R18" s="215"/>
      <c r="S18" s="215"/>
      <c r="T18" s="28"/>
      <c r="U18" s="17" t="s">
        <v>32</v>
      </c>
      <c r="V18" s="214" t="s">
        <v>20</v>
      </c>
      <c r="W18" s="215"/>
      <c r="X18" s="215"/>
      <c r="Y18" s="28"/>
      <c r="Z18" s="17" t="s">
        <v>34</v>
      </c>
      <c r="AA18" s="214" t="s">
        <v>63</v>
      </c>
      <c r="AB18" s="250"/>
      <c r="AC18" s="250"/>
      <c r="AD18" s="250"/>
      <c r="AE18" s="250"/>
      <c r="AF18" s="250"/>
      <c r="AG18" s="28"/>
      <c r="AH18" s="17" t="s">
        <v>35</v>
      </c>
      <c r="AI18" s="214" t="s">
        <v>38</v>
      </c>
      <c r="AJ18" s="215"/>
      <c r="AK18" s="215"/>
      <c r="AL18" s="28"/>
      <c r="AM18" s="17" t="s">
        <v>25</v>
      </c>
      <c r="AN18" s="225" t="s">
        <v>21</v>
      </c>
      <c r="AO18" s="226"/>
      <c r="AP18" s="226"/>
      <c r="AQ18" s="29"/>
      <c r="AR18" s="29"/>
      <c r="AS18" s="28"/>
      <c r="AT18" s="28"/>
      <c r="AU18" s="28"/>
      <c r="AV18" s="28"/>
      <c r="AW18" s="28"/>
      <c r="AX18" s="28"/>
      <c r="AY18" s="28"/>
      <c r="AZ18" s="25"/>
      <c r="BA18" s="25"/>
      <c r="BB18" s="77" t="s">
        <v>26</v>
      </c>
      <c r="BC18" s="77" t="s">
        <v>26</v>
      </c>
      <c r="BD18" s="77" t="s">
        <v>26</v>
      </c>
      <c r="BE18" s="77" t="s">
        <v>26</v>
      </c>
      <c r="BF18" s="77" t="s">
        <v>26</v>
      </c>
      <c r="BG18" s="77" t="s">
        <v>26</v>
      </c>
      <c r="BH18" s="77" t="s">
        <v>26</v>
      </c>
      <c r="BI18" s="77"/>
      <c r="BJ18" s="246"/>
      <c r="BK18" s="247"/>
    </row>
    <row r="19" spans="25:63" ht="14.25" customHeight="1">
      <c r="Y19" s="12" t="s">
        <v>184</v>
      </c>
      <c r="BJ19" s="248"/>
      <c r="BK19" s="249"/>
    </row>
    <row r="20" spans="1:63" s="39" customFormat="1" ht="8.25" customHeight="1">
      <c r="A20" s="202" t="s">
        <v>39</v>
      </c>
      <c r="B20" s="205" t="s">
        <v>204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192" t="s">
        <v>231</v>
      </c>
      <c r="AA20" s="193"/>
      <c r="AB20" s="193"/>
      <c r="AC20" s="193"/>
      <c r="AD20" s="193"/>
      <c r="AE20" s="193"/>
      <c r="AF20" s="193"/>
      <c r="AG20" s="194"/>
      <c r="AH20" s="221" t="s">
        <v>196</v>
      </c>
      <c r="AI20" s="216"/>
      <c r="AJ20" s="192" t="s">
        <v>206</v>
      </c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4"/>
      <c r="AZ20" s="218" t="s">
        <v>40</v>
      </c>
      <c r="BA20" s="218"/>
      <c r="BB20" s="218"/>
      <c r="BC20" s="218"/>
      <c r="BD20" s="218"/>
      <c r="BE20" s="218"/>
      <c r="BF20" s="218"/>
      <c r="BG20" s="218"/>
      <c r="BH20" s="218"/>
      <c r="BI20" s="234" t="s">
        <v>135</v>
      </c>
      <c r="BJ20" s="235"/>
      <c r="BK20" s="236"/>
    </row>
    <row r="21" spans="1:63" s="39" customFormat="1" ht="8.25" customHeight="1">
      <c r="A21" s="203"/>
      <c r="B21" s="207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195"/>
      <c r="AA21" s="196"/>
      <c r="AB21" s="196"/>
      <c r="AC21" s="196"/>
      <c r="AD21" s="196"/>
      <c r="AE21" s="196"/>
      <c r="AF21" s="196"/>
      <c r="AG21" s="197"/>
      <c r="AH21" s="222"/>
      <c r="AI21" s="223"/>
      <c r="AJ21" s="195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7"/>
      <c r="AZ21" s="287" t="s">
        <v>195</v>
      </c>
      <c r="BA21" s="288"/>
      <c r="BB21" s="289"/>
      <c r="BC21" s="190" t="s">
        <v>70</v>
      </c>
      <c r="BD21" s="191"/>
      <c r="BE21" s="190" t="s">
        <v>71</v>
      </c>
      <c r="BF21" s="191"/>
      <c r="BG21" s="227" t="s">
        <v>72</v>
      </c>
      <c r="BH21" s="228"/>
      <c r="BI21" s="237"/>
      <c r="BJ21" s="238"/>
      <c r="BK21" s="239"/>
    </row>
    <row r="22" spans="1:63" s="39" customFormat="1" ht="8.25" customHeight="1">
      <c r="A22" s="203"/>
      <c r="B22" s="207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11" t="s">
        <v>41</v>
      </c>
      <c r="AA22" s="211"/>
      <c r="AB22" s="211"/>
      <c r="AC22" s="211"/>
      <c r="AD22" s="211" t="s">
        <v>42</v>
      </c>
      <c r="AE22" s="211"/>
      <c r="AF22" s="211"/>
      <c r="AG22" s="211"/>
      <c r="AH22" s="222"/>
      <c r="AI22" s="223"/>
      <c r="AJ22" s="221" t="s">
        <v>207</v>
      </c>
      <c r="AK22" s="252"/>
      <c r="AL22" s="252"/>
      <c r="AM22" s="216"/>
      <c r="AN22" s="230" t="s">
        <v>208</v>
      </c>
      <c r="AO22" s="231"/>
      <c r="AP22" s="231"/>
      <c r="AQ22" s="231"/>
      <c r="AR22" s="231"/>
      <c r="AS22" s="231"/>
      <c r="AT22" s="231"/>
      <c r="AU22" s="232"/>
      <c r="AV22" s="221" t="s">
        <v>209</v>
      </c>
      <c r="AW22" s="252"/>
      <c r="AX22" s="252"/>
      <c r="AY22" s="216"/>
      <c r="AZ22" s="213" t="s">
        <v>202</v>
      </c>
      <c r="BA22" s="213"/>
      <c r="BB22" s="213" t="s">
        <v>203</v>
      </c>
      <c r="BC22" s="213" t="s">
        <v>201</v>
      </c>
      <c r="BD22" s="213" t="s">
        <v>200</v>
      </c>
      <c r="BE22" s="213" t="s">
        <v>199</v>
      </c>
      <c r="BF22" s="213" t="s">
        <v>198</v>
      </c>
      <c r="BG22" s="213" t="s">
        <v>138</v>
      </c>
      <c r="BH22" s="213" t="s">
        <v>96</v>
      </c>
      <c r="BI22" s="237"/>
      <c r="BJ22" s="238"/>
      <c r="BK22" s="239"/>
    </row>
    <row r="23" spans="1:63" s="39" customFormat="1" ht="33.75" customHeight="1">
      <c r="A23" s="203"/>
      <c r="B23" s="207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11"/>
      <c r="AA23" s="211"/>
      <c r="AB23" s="211"/>
      <c r="AC23" s="211"/>
      <c r="AD23" s="211"/>
      <c r="AE23" s="211"/>
      <c r="AF23" s="211"/>
      <c r="AG23" s="211"/>
      <c r="AH23" s="222"/>
      <c r="AI23" s="223"/>
      <c r="AJ23" s="222"/>
      <c r="AK23" s="253"/>
      <c r="AL23" s="253"/>
      <c r="AM23" s="223"/>
      <c r="AN23" s="221" t="s">
        <v>43</v>
      </c>
      <c r="AO23" s="216"/>
      <c r="AP23" s="221" t="s">
        <v>44</v>
      </c>
      <c r="AQ23" s="216"/>
      <c r="AR23" s="221" t="s">
        <v>45</v>
      </c>
      <c r="AS23" s="216"/>
      <c r="AT23" s="221" t="s">
        <v>46</v>
      </c>
      <c r="AU23" s="216"/>
      <c r="AV23" s="222"/>
      <c r="AW23" s="253"/>
      <c r="AX23" s="253"/>
      <c r="AY23" s="223"/>
      <c r="AZ23" s="213"/>
      <c r="BA23" s="213"/>
      <c r="BB23" s="213"/>
      <c r="BC23" s="213"/>
      <c r="BD23" s="213"/>
      <c r="BE23" s="213"/>
      <c r="BF23" s="213"/>
      <c r="BG23" s="213"/>
      <c r="BH23" s="213"/>
      <c r="BI23" s="237"/>
      <c r="BJ23" s="238"/>
      <c r="BK23" s="239"/>
    </row>
    <row r="24" spans="1:63" s="39" customFormat="1" ht="9.75" customHeight="1">
      <c r="A24" s="204"/>
      <c r="B24" s="209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1"/>
      <c r="AA24" s="211"/>
      <c r="AB24" s="211"/>
      <c r="AC24" s="211"/>
      <c r="AD24" s="211"/>
      <c r="AE24" s="211"/>
      <c r="AF24" s="211"/>
      <c r="AG24" s="211"/>
      <c r="AH24" s="224"/>
      <c r="AI24" s="217"/>
      <c r="AJ24" s="224"/>
      <c r="AK24" s="254"/>
      <c r="AL24" s="254"/>
      <c r="AM24" s="217"/>
      <c r="AN24" s="224"/>
      <c r="AO24" s="217"/>
      <c r="AP24" s="224"/>
      <c r="AQ24" s="217"/>
      <c r="AR24" s="224"/>
      <c r="AS24" s="217"/>
      <c r="AT24" s="224"/>
      <c r="AU24" s="217"/>
      <c r="AV24" s="224"/>
      <c r="AW24" s="254"/>
      <c r="AX24" s="254"/>
      <c r="AY24" s="217"/>
      <c r="AZ24" s="218" t="s">
        <v>210</v>
      </c>
      <c r="BA24" s="218"/>
      <c r="BB24" s="218"/>
      <c r="BC24" s="218"/>
      <c r="BD24" s="218"/>
      <c r="BE24" s="218"/>
      <c r="BF24" s="218"/>
      <c r="BG24" s="218"/>
      <c r="BH24" s="218"/>
      <c r="BI24" s="240"/>
      <c r="BJ24" s="241"/>
      <c r="BK24" s="242"/>
    </row>
    <row r="25" spans="1:63" s="40" customFormat="1" ht="12.75" customHeight="1">
      <c r="A25" s="90">
        <v>1</v>
      </c>
      <c r="B25" s="156" t="s">
        <v>112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7"/>
      <c r="Z25" s="156" t="s">
        <v>113</v>
      </c>
      <c r="AA25" s="158"/>
      <c r="AB25" s="158"/>
      <c r="AC25" s="157"/>
      <c r="AD25" s="156" t="s">
        <v>114</v>
      </c>
      <c r="AE25" s="158"/>
      <c r="AF25" s="158"/>
      <c r="AG25" s="157"/>
      <c r="AH25" s="156" t="s">
        <v>115</v>
      </c>
      <c r="AI25" s="157"/>
      <c r="AJ25" s="156" t="s">
        <v>116</v>
      </c>
      <c r="AK25" s="158"/>
      <c r="AL25" s="158"/>
      <c r="AM25" s="157"/>
      <c r="AN25" s="156" t="s">
        <v>117</v>
      </c>
      <c r="AO25" s="157"/>
      <c r="AP25" s="156" t="s">
        <v>118</v>
      </c>
      <c r="AQ25" s="157"/>
      <c r="AR25" s="156" t="s">
        <v>119</v>
      </c>
      <c r="AS25" s="157"/>
      <c r="AT25" s="156" t="s">
        <v>120</v>
      </c>
      <c r="AU25" s="157"/>
      <c r="AV25" s="156" t="s">
        <v>121</v>
      </c>
      <c r="AW25" s="158"/>
      <c r="AX25" s="158"/>
      <c r="AY25" s="157"/>
      <c r="AZ25" s="156" t="s">
        <v>122</v>
      </c>
      <c r="BA25" s="157"/>
      <c r="BB25" s="70" t="s">
        <v>123</v>
      </c>
      <c r="BC25" s="44" t="s">
        <v>124</v>
      </c>
      <c r="BD25" s="44" t="s">
        <v>125</v>
      </c>
      <c r="BE25" s="44" t="s">
        <v>126</v>
      </c>
      <c r="BF25" s="44" t="s">
        <v>127</v>
      </c>
      <c r="BG25" s="44" t="s">
        <v>128</v>
      </c>
      <c r="BH25" s="44" t="s">
        <v>129</v>
      </c>
      <c r="BI25" s="243">
        <v>20</v>
      </c>
      <c r="BJ25" s="243"/>
      <c r="BK25" s="243"/>
    </row>
    <row r="26" spans="1:64" s="40" customFormat="1" ht="12.75" customHeight="1">
      <c r="A26" s="45" t="s">
        <v>215</v>
      </c>
      <c r="B26" s="46" t="s">
        <v>190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8"/>
      <c r="Z26" s="115"/>
      <c r="AA26" s="170"/>
      <c r="AB26" s="170"/>
      <c r="AC26" s="116"/>
      <c r="AD26" s="115"/>
      <c r="AE26" s="170"/>
      <c r="AF26" s="170"/>
      <c r="AG26" s="116"/>
      <c r="AH26" s="115">
        <v>32</v>
      </c>
      <c r="AI26" s="116"/>
      <c r="AJ26" s="115">
        <f>SUM(AJ27,AJ32)</f>
        <v>1152</v>
      </c>
      <c r="AK26" s="170"/>
      <c r="AL26" s="170"/>
      <c r="AM26" s="116"/>
      <c r="AN26" s="115">
        <f>SUM(AN27,AN32)</f>
        <v>510</v>
      </c>
      <c r="AO26" s="116"/>
      <c r="AP26" s="115">
        <f>SUM(AP27,AP32)</f>
        <v>153</v>
      </c>
      <c r="AQ26" s="116"/>
      <c r="AR26" s="115"/>
      <c r="AS26" s="116"/>
      <c r="AT26" s="115">
        <f>SUM(AT27,AT32)</f>
        <v>357</v>
      </c>
      <c r="AU26" s="116"/>
      <c r="AV26" s="115">
        <f>SUM(AV27,AV32)</f>
        <v>642</v>
      </c>
      <c r="AW26" s="170"/>
      <c r="AX26" s="170"/>
      <c r="AY26" s="116"/>
      <c r="AZ26" s="115">
        <f>SUM(AZ27,AZ32)</f>
        <v>8</v>
      </c>
      <c r="BA26" s="116"/>
      <c r="BB26" s="86">
        <f aca="true" t="shared" si="0" ref="BB26:BH26">SUM(BB27,BB32)</f>
        <v>5</v>
      </c>
      <c r="BC26" s="45">
        <f t="shared" si="0"/>
        <v>6</v>
      </c>
      <c r="BD26" s="45">
        <f t="shared" si="0"/>
        <v>8</v>
      </c>
      <c r="BE26" s="45">
        <f t="shared" si="0"/>
        <v>3</v>
      </c>
      <c r="BF26" s="45">
        <f t="shared" si="0"/>
        <v>0</v>
      </c>
      <c r="BG26" s="45">
        <f t="shared" si="0"/>
        <v>0</v>
      </c>
      <c r="BH26" s="45">
        <f t="shared" si="0"/>
        <v>0</v>
      </c>
      <c r="BI26" s="117"/>
      <c r="BJ26" s="117"/>
      <c r="BK26" s="117"/>
      <c r="BL26" s="92"/>
    </row>
    <row r="27" spans="1:67" s="62" customFormat="1" ht="12.75" customHeight="1">
      <c r="A27" s="61"/>
      <c r="B27" s="146" t="s">
        <v>77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8"/>
      <c r="Z27" s="199" t="s">
        <v>26</v>
      </c>
      <c r="AA27" s="200"/>
      <c r="AB27" s="200"/>
      <c r="AC27" s="201"/>
      <c r="AD27" s="199" t="s">
        <v>26</v>
      </c>
      <c r="AE27" s="200"/>
      <c r="AF27" s="200"/>
      <c r="AG27" s="201"/>
      <c r="AH27" s="139">
        <v>20</v>
      </c>
      <c r="AI27" s="140"/>
      <c r="AJ27" s="139">
        <f>SUM(AJ28:AM31)</f>
        <v>720</v>
      </c>
      <c r="AK27" s="150"/>
      <c r="AL27" s="150"/>
      <c r="AM27" s="140"/>
      <c r="AN27" s="139">
        <f>SUM(AN28:AO31)</f>
        <v>306</v>
      </c>
      <c r="AO27" s="140"/>
      <c r="AP27" s="139">
        <f>SUM(AP28:AQ31)</f>
        <v>60</v>
      </c>
      <c r="AQ27" s="140"/>
      <c r="AR27" s="139" t="s">
        <v>26</v>
      </c>
      <c r="AS27" s="140"/>
      <c r="AT27" s="139">
        <f>SUM(AT28:AU31)</f>
        <v>246</v>
      </c>
      <c r="AU27" s="140"/>
      <c r="AV27" s="139">
        <f>SUM(AV28:AY31)</f>
        <v>414</v>
      </c>
      <c r="AW27" s="150"/>
      <c r="AX27" s="150"/>
      <c r="AY27" s="140"/>
      <c r="AZ27" s="199">
        <f>SUM(AZ28:BA31)</f>
        <v>6</v>
      </c>
      <c r="BA27" s="201"/>
      <c r="BB27" s="87">
        <f aca="true" t="shared" si="1" ref="BB27:BH27">SUM(BB28:BB31)</f>
        <v>5</v>
      </c>
      <c r="BC27" s="61">
        <f t="shared" si="1"/>
        <v>2</v>
      </c>
      <c r="BD27" s="61">
        <f t="shared" si="1"/>
        <v>2</v>
      </c>
      <c r="BE27" s="61">
        <f t="shared" si="1"/>
        <v>3</v>
      </c>
      <c r="BF27" s="61">
        <f t="shared" si="1"/>
        <v>0</v>
      </c>
      <c r="BG27" s="61">
        <f t="shared" si="1"/>
        <v>0</v>
      </c>
      <c r="BH27" s="61">
        <f t="shared" si="1"/>
        <v>0</v>
      </c>
      <c r="BI27" s="117"/>
      <c r="BJ27" s="117"/>
      <c r="BK27" s="117"/>
      <c r="BL27" s="92"/>
      <c r="BM27" s="40"/>
      <c r="BN27" s="40"/>
      <c r="BO27" s="40"/>
    </row>
    <row r="28" spans="1:64" s="40" customFormat="1" ht="12.75" customHeight="1">
      <c r="A28" s="18">
        <v>1</v>
      </c>
      <c r="B28" s="141" t="s">
        <v>47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3"/>
      <c r="Z28" s="136">
        <v>4</v>
      </c>
      <c r="AA28" s="137"/>
      <c r="AB28" s="137"/>
      <c r="AC28" s="138"/>
      <c r="AD28" s="136" t="s">
        <v>48</v>
      </c>
      <c r="AE28" s="137"/>
      <c r="AF28" s="137"/>
      <c r="AG28" s="138"/>
      <c r="AH28" s="136">
        <v>10</v>
      </c>
      <c r="AI28" s="138"/>
      <c r="AJ28" s="136">
        <v>360</v>
      </c>
      <c r="AK28" s="137"/>
      <c r="AL28" s="137"/>
      <c r="AM28" s="138"/>
      <c r="AN28" s="113">
        <v>153</v>
      </c>
      <c r="AO28" s="114"/>
      <c r="AP28" s="113"/>
      <c r="AQ28" s="114"/>
      <c r="AR28" s="113"/>
      <c r="AS28" s="114"/>
      <c r="AT28" s="113">
        <v>153</v>
      </c>
      <c r="AU28" s="114"/>
      <c r="AV28" s="136">
        <v>207</v>
      </c>
      <c r="AW28" s="137"/>
      <c r="AX28" s="137"/>
      <c r="AY28" s="138"/>
      <c r="AZ28" s="136">
        <v>3</v>
      </c>
      <c r="BA28" s="138"/>
      <c r="BB28" s="22">
        <v>2</v>
      </c>
      <c r="BC28" s="18">
        <v>2</v>
      </c>
      <c r="BD28" s="18">
        <v>2</v>
      </c>
      <c r="BE28" s="18"/>
      <c r="BF28" s="18"/>
      <c r="BG28" s="18"/>
      <c r="BH28" s="18"/>
      <c r="BI28" s="117" t="s">
        <v>139</v>
      </c>
      <c r="BJ28" s="117"/>
      <c r="BK28" s="117"/>
      <c r="BL28" s="92"/>
    </row>
    <row r="29" spans="1:64" s="40" customFormat="1" ht="12.75" customHeight="1">
      <c r="A29" s="18">
        <v>2</v>
      </c>
      <c r="B29" s="141" t="s">
        <v>189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3"/>
      <c r="Z29" s="119">
        <v>1</v>
      </c>
      <c r="AA29" s="119"/>
      <c r="AB29" s="119"/>
      <c r="AC29" s="119"/>
      <c r="AD29" s="119"/>
      <c r="AE29" s="119"/>
      <c r="AF29" s="119"/>
      <c r="AG29" s="119"/>
      <c r="AH29" s="136">
        <v>3</v>
      </c>
      <c r="AI29" s="138"/>
      <c r="AJ29" s="136">
        <v>108</v>
      </c>
      <c r="AK29" s="137"/>
      <c r="AL29" s="137"/>
      <c r="AM29" s="138"/>
      <c r="AN29" s="113">
        <v>51</v>
      </c>
      <c r="AO29" s="114"/>
      <c r="AP29" s="113">
        <v>26</v>
      </c>
      <c r="AQ29" s="114"/>
      <c r="AR29" s="113"/>
      <c r="AS29" s="114"/>
      <c r="AT29" s="113">
        <v>25</v>
      </c>
      <c r="AU29" s="114"/>
      <c r="AV29" s="136">
        <v>57</v>
      </c>
      <c r="AW29" s="137"/>
      <c r="AX29" s="137"/>
      <c r="AY29" s="138"/>
      <c r="AZ29" s="119">
        <v>3</v>
      </c>
      <c r="BA29" s="119"/>
      <c r="BB29" s="22"/>
      <c r="BC29" s="18"/>
      <c r="BD29" s="18"/>
      <c r="BE29" s="18"/>
      <c r="BF29" s="18"/>
      <c r="BG29" s="18"/>
      <c r="BH29" s="18"/>
      <c r="BI29" s="117" t="s">
        <v>140</v>
      </c>
      <c r="BJ29" s="117"/>
      <c r="BK29" s="117"/>
      <c r="BL29" s="92"/>
    </row>
    <row r="30" spans="1:64" s="40" customFormat="1" ht="12.75" customHeight="1">
      <c r="A30" s="18">
        <v>3</v>
      </c>
      <c r="B30" s="141" t="s">
        <v>49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3"/>
      <c r="Z30" s="119">
        <v>2</v>
      </c>
      <c r="AA30" s="119"/>
      <c r="AB30" s="119"/>
      <c r="AC30" s="119"/>
      <c r="AD30" s="119"/>
      <c r="AE30" s="119"/>
      <c r="AF30" s="119"/>
      <c r="AG30" s="119"/>
      <c r="AH30" s="136">
        <v>4</v>
      </c>
      <c r="AI30" s="138"/>
      <c r="AJ30" s="136">
        <v>144</v>
      </c>
      <c r="AK30" s="137"/>
      <c r="AL30" s="137"/>
      <c r="AM30" s="138"/>
      <c r="AN30" s="113">
        <v>51</v>
      </c>
      <c r="AO30" s="114"/>
      <c r="AP30" s="113">
        <v>17</v>
      </c>
      <c r="AQ30" s="114"/>
      <c r="AR30" s="113"/>
      <c r="AS30" s="114"/>
      <c r="AT30" s="113">
        <v>34</v>
      </c>
      <c r="AU30" s="114"/>
      <c r="AV30" s="136">
        <v>93</v>
      </c>
      <c r="AW30" s="137"/>
      <c r="AX30" s="137"/>
      <c r="AY30" s="138"/>
      <c r="AZ30" s="119"/>
      <c r="BA30" s="119"/>
      <c r="BB30" s="22">
        <v>3</v>
      </c>
      <c r="BC30" s="18"/>
      <c r="BD30" s="18"/>
      <c r="BE30" s="18"/>
      <c r="BF30" s="18"/>
      <c r="BG30" s="18"/>
      <c r="BH30" s="18"/>
      <c r="BI30" s="117" t="s">
        <v>141</v>
      </c>
      <c r="BJ30" s="117"/>
      <c r="BK30" s="117"/>
      <c r="BL30" s="92"/>
    </row>
    <row r="31" spans="1:64" s="40" customFormat="1" ht="12.75" customHeight="1">
      <c r="A31" s="18">
        <v>4</v>
      </c>
      <c r="B31" s="141" t="s">
        <v>192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3"/>
      <c r="Z31" s="119" t="s">
        <v>26</v>
      </c>
      <c r="AA31" s="119"/>
      <c r="AB31" s="119"/>
      <c r="AC31" s="119"/>
      <c r="AD31" s="119">
        <v>5</v>
      </c>
      <c r="AE31" s="119"/>
      <c r="AF31" s="119"/>
      <c r="AG31" s="119"/>
      <c r="AH31" s="136">
        <v>3</v>
      </c>
      <c r="AI31" s="138"/>
      <c r="AJ31" s="136">
        <v>108</v>
      </c>
      <c r="AK31" s="137"/>
      <c r="AL31" s="137"/>
      <c r="AM31" s="138"/>
      <c r="AN31" s="113">
        <v>51</v>
      </c>
      <c r="AO31" s="114"/>
      <c r="AP31" s="113">
        <v>17</v>
      </c>
      <c r="AQ31" s="114"/>
      <c r="AR31" s="113"/>
      <c r="AS31" s="114"/>
      <c r="AT31" s="113">
        <v>34</v>
      </c>
      <c r="AU31" s="114"/>
      <c r="AV31" s="136">
        <v>57</v>
      </c>
      <c r="AW31" s="137"/>
      <c r="AX31" s="137"/>
      <c r="AY31" s="138"/>
      <c r="AZ31" s="119" t="s">
        <v>26</v>
      </c>
      <c r="BA31" s="119"/>
      <c r="BB31" s="22"/>
      <c r="BC31" s="18"/>
      <c r="BD31" s="18" t="s">
        <v>26</v>
      </c>
      <c r="BE31" s="18">
        <v>3</v>
      </c>
      <c r="BF31" s="18"/>
      <c r="BG31" s="18"/>
      <c r="BH31" s="18"/>
      <c r="BI31" s="117" t="s">
        <v>142</v>
      </c>
      <c r="BJ31" s="117"/>
      <c r="BK31" s="117"/>
      <c r="BL31" s="92"/>
    </row>
    <row r="32" spans="1:67" s="62" customFormat="1" ht="12.75" customHeight="1">
      <c r="A32" s="61"/>
      <c r="B32" s="146" t="s">
        <v>78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8"/>
      <c r="Z32" s="199"/>
      <c r="AA32" s="200"/>
      <c r="AB32" s="200"/>
      <c r="AC32" s="201"/>
      <c r="AD32" s="199"/>
      <c r="AE32" s="200"/>
      <c r="AF32" s="200"/>
      <c r="AG32" s="201"/>
      <c r="AH32" s="139">
        <f>SUM(AH33:AI36,AH38:AI42)</f>
        <v>12</v>
      </c>
      <c r="AI32" s="140"/>
      <c r="AJ32" s="139">
        <f>SUM(AJ33:AM37)</f>
        <v>432</v>
      </c>
      <c r="AK32" s="150"/>
      <c r="AL32" s="150"/>
      <c r="AM32" s="140"/>
      <c r="AN32" s="139">
        <f>SUM(AN33:AO37)</f>
        <v>204</v>
      </c>
      <c r="AO32" s="140"/>
      <c r="AP32" s="139">
        <f>SUM(AP33:AQ37)</f>
        <v>93</v>
      </c>
      <c r="AQ32" s="140"/>
      <c r="AR32" s="139"/>
      <c r="AS32" s="140"/>
      <c r="AT32" s="139">
        <f>SUM(AT33:AU37)</f>
        <v>111</v>
      </c>
      <c r="AU32" s="140"/>
      <c r="AV32" s="139">
        <f>SUM(AV33:AY37)</f>
        <v>228</v>
      </c>
      <c r="AW32" s="150"/>
      <c r="AX32" s="150"/>
      <c r="AY32" s="140"/>
      <c r="AZ32" s="199">
        <f>SUM(AZ34:BA36)</f>
        <v>2</v>
      </c>
      <c r="BA32" s="201"/>
      <c r="BB32" s="87">
        <f>SUM(BB34:BB36)</f>
        <v>0</v>
      </c>
      <c r="BC32" s="61">
        <v>4</v>
      </c>
      <c r="BD32" s="61">
        <f>SUM(BD33:BD36,BD38:BD42)</f>
        <v>6</v>
      </c>
      <c r="BE32" s="61">
        <f>SUM(BE34:BE36)</f>
        <v>0</v>
      </c>
      <c r="BF32" s="61" t="s">
        <v>26</v>
      </c>
      <c r="BG32" s="61"/>
      <c r="BH32" s="61"/>
      <c r="BI32" s="151"/>
      <c r="BJ32" s="152"/>
      <c r="BK32" s="153"/>
      <c r="BL32" s="92"/>
      <c r="BM32" s="40"/>
      <c r="BN32" s="40"/>
      <c r="BO32" s="40"/>
    </row>
    <row r="33" spans="1:64" s="40" customFormat="1" ht="12.75" customHeight="1">
      <c r="A33" s="18">
        <v>5</v>
      </c>
      <c r="B33" s="141" t="s">
        <v>51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3"/>
      <c r="Z33" s="198"/>
      <c r="AA33" s="198"/>
      <c r="AB33" s="198"/>
      <c r="AC33" s="198"/>
      <c r="AD33" s="212">
        <v>4</v>
      </c>
      <c r="AE33" s="212"/>
      <c r="AF33" s="212"/>
      <c r="AG33" s="212"/>
      <c r="AH33" s="113">
        <v>2</v>
      </c>
      <c r="AI33" s="114"/>
      <c r="AJ33" s="113">
        <v>72</v>
      </c>
      <c r="AK33" s="189"/>
      <c r="AL33" s="189"/>
      <c r="AM33" s="114"/>
      <c r="AN33" s="113">
        <v>34</v>
      </c>
      <c r="AO33" s="114"/>
      <c r="AP33" s="113">
        <v>17</v>
      </c>
      <c r="AQ33" s="114"/>
      <c r="AR33" s="113"/>
      <c r="AS33" s="114"/>
      <c r="AT33" s="113">
        <v>17</v>
      </c>
      <c r="AU33" s="114"/>
      <c r="AV33" s="113">
        <v>38</v>
      </c>
      <c r="AW33" s="189"/>
      <c r="AX33" s="189"/>
      <c r="AY33" s="114"/>
      <c r="AZ33" s="212"/>
      <c r="BA33" s="212"/>
      <c r="BB33" s="84" t="s">
        <v>26</v>
      </c>
      <c r="BC33" s="54" t="s">
        <v>26</v>
      </c>
      <c r="BD33" s="54">
        <v>2</v>
      </c>
      <c r="BE33" s="30" t="s">
        <v>26</v>
      </c>
      <c r="BF33" s="30"/>
      <c r="BG33" s="30"/>
      <c r="BH33" s="30"/>
      <c r="BI33" s="117" t="s">
        <v>142</v>
      </c>
      <c r="BJ33" s="117"/>
      <c r="BK33" s="117"/>
      <c r="BL33" s="92"/>
    </row>
    <row r="34" spans="1:64" s="40" customFormat="1" ht="12.75" customHeight="1">
      <c r="A34" s="18">
        <v>6</v>
      </c>
      <c r="B34" s="141" t="s">
        <v>50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3"/>
      <c r="Z34" s="119"/>
      <c r="AA34" s="119"/>
      <c r="AB34" s="119"/>
      <c r="AC34" s="119"/>
      <c r="AD34" s="119">
        <v>4</v>
      </c>
      <c r="AE34" s="119"/>
      <c r="AF34" s="119"/>
      <c r="AG34" s="119"/>
      <c r="AH34" s="136">
        <v>2</v>
      </c>
      <c r="AI34" s="138"/>
      <c r="AJ34" s="136">
        <v>72</v>
      </c>
      <c r="AK34" s="137"/>
      <c r="AL34" s="137"/>
      <c r="AM34" s="138"/>
      <c r="AN34" s="113">
        <v>34</v>
      </c>
      <c r="AO34" s="114"/>
      <c r="AP34" s="113">
        <v>17</v>
      </c>
      <c r="AQ34" s="114"/>
      <c r="AR34" s="113"/>
      <c r="AS34" s="114"/>
      <c r="AT34" s="113">
        <v>17</v>
      </c>
      <c r="AU34" s="114"/>
      <c r="AV34" s="136">
        <v>38</v>
      </c>
      <c r="AW34" s="137"/>
      <c r="AX34" s="137"/>
      <c r="AY34" s="138"/>
      <c r="AZ34" s="119"/>
      <c r="BA34" s="119"/>
      <c r="BB34" s="22" t="s">
        <v>26</v>
      </c>
      <c r="BC34" s="18"/>
      <c r="BD34" s="18">
        <v>2</v>
      </c>
      <c r="BE34" s="18" t="s">
        <v>26</v>
      </c>
      <c r="BF34" s="18"/>
      <c r="BG34" s="18"/>
      <c r="BH34" s="18"/>
      <c r="BI34" s="117" t="s">
        <v>143</v>
      </c>
      <c r="BJ34" s="117"/>
      <c r="BK34" s="117"/>
      <c r="BL34" s="92"/>
    </row>
    <row r="35" spans="1:64" s="40" customFormat="1" ht="12.75" customHeight="1">
      <c r="A35" s="18">
        <v>7</v>
      </c>
      <c r="B35" s="141" t="s">
        <v>97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3"/>
      <c r="Z35" s="119"/>
      <c r="AA35" s="119"/>
      <c r="AB35" s="119"/>
      <c r="AC35" s="119"/>
      <c r="AD35" s="119">
        <v>3</v>
      </c>
      <c r="AE35" s="119"/>
      <c r="AF35" s="119"/>
      <c r="AG35" s="119"/>
      <c r="AH35" s="136">
        <v>2</v>
      </c>
      <c r="AI35" s="138"/>
      <c r="AJ35" s="136">
        <v>72</v>
      </c>
      <c r="AK35" s="137"/>
      <c r="AL35" s="137"/>
      <c r="AM35" s="138"/>
      <c r="AN35" s="113">
        <v>34</v>
      </c>
      <c r="AO35" s="114"/>
      <c r="AP35" s="113">
        <v>17</v>
      </c>
      <c r="AQ35" s="114"/>
      <c r="AR35" s="113"/>
      <c r="AS35" s="114"/>
      <c r="AT35" s="113">
        <v>17</v>
      </c>
      <c r="AU35" s="114"/>
      <c r="AV35" s="136">
        <v>38</v>
      </c>
      <c r="AW35" s="137"/>
      <c r="AX35" s="137"/>
      <c r="AY35" s="138"/>
      <c r="AZ35" s="119"/>
      <c r="BA35" s="119"/>
      <c r="BB35" s="22" t="s">
        <v>26</v>
      </c>
      <c r="BC35" s="18">
        <v>2</v>
      </c>
      <c r="BD35" s="18"/>
      <c r="BE35" s="18"/>
      <c r="BF35" s="18"/>
      <c r="BG35" s="18"/>
      <c r="BH35" s="18"/>
      <c r="BI35" s="117" t="s">
        <v>140</v>
      </c>
      <c r="BJ35" s="117"/>
      <c r="BK35" s="117"/>
      <c r="BL35" s="92"/>
    </row>
    <row r="36" spans="1:64" s="40" customFormat="1" ht="12.75" customHeight="1">
      <c r="A36" s="18">
        <v>8</v>
      </c>
      <c r="B36" s="141" t="s">
        <v>90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3"/>
      <c r="Z36" s="136"/>
      <c r="AA36" s="137"/>
      <c r="AB36" s="137"/>
      <c r="AC36" s="138"/>
      <c r="AD36" s="136">
        <v>1</v>
      </c>
      <c r="AE36" s="137"/>
      <c r="AF36" s="137"/>
      <c r="AG36" s="138"/>
      <c r="AH36" s="136">
        <v>2</v>
      </c>
      <c r="AI36" s="138"/>
      <c r="AJ36" s="136">
        <v>72</v>
      </c>
      <c r="AK36" s="137"/>
      <c r="AL36" s="137"/>
      <c r="AM36" s="138"/>
      <c r="AN36" s="113">
        <v>34</v>
      </c>
      <c r="AO36" s="114"/>
      <c r="AP36" s="113">
        <v>8</v>
      </c>
      <c r="AQ36" s="114"/>
      <c r="AR36" s="113"/>
      <c r="AS36" s="114"/>
      <c r="AT36" s="113">
        <v>26</v>
      </c>
      <c r="AU36" s="114"/>
      <c r="AV36" s="136">
        <v>38</v>
      </c>
      <c r="AW36" s="137"/>
      <c r="AX36" s="137"/>
      <c r="AY36" s="138"/>
      <c r="AZ36" s="136">
        <v>2</v>
      </c>
      <c r="BA36" s="138"/>
      <c r="BB36" s="22" t="s">
        <v>26</v>
      </c>
      <c r="BC36" s="18"/>
      <c r="BD36" s="18"/>
      <c r="BE36" s="18"/>
      <c r="BF36" s="18"/>
      <c r="BG36" s="18"/>
      <c r="BH36" s="18"/>
      <c r="BI36" s="117" t="s">
        <v>144</v>
      </c>
      <c r="BJ36" s="117"/>
      <c r="BK36" s="117"/>
      <c r="BL36" s="92"/>
    </row>
    <row r="37" spans="1:67" s="62" customFormat="1" ht="12.75" customHeight="1">
      <c r="A37" s="61"/>
      <c r="B37" s="146" t="s">
        <v>91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8"/>
      <c r="Z37" s="149"/>
      <c r="AA37" s="149"/>
      <c r="AB37" s="149"/>
      <c r="AC37" s="149"/>
      <c r="AD37" s="149"/>
      <c r="AE37" s="149"/>
      <c r="AF37" s="149"/>
      <c r="AG37" s="149"/>
      <c r="AH37" s="139">
        <v>4</v>
      </c>
      <c r="AI37" s="140"/>
      <c r="AJ37" s="139">
        <f>SUM(AJ38:AM42)</f>
        <v>144</v>
      </c>
      <c r="AK37" s="150"/>
      <c r="AL37" s="150"/>
      <c r="AM37" s="140"/>
      <c r="AN37" s="139">
        <f>SUM(AN38:AO42)</f>
        <v>68</v>
      </c>
      <c r="AO37" s="140"/>
      <c r="AP37" s="139">
        <f>SUM(AP38:AQ42)</f>
        <v>34</v>
      </c>
      <c r="AQ37" s="140"/>
      <c r="AR37" s="139" t="s">
        <v>26</v>
      </c>
      <c r="AS37" s="140"/>
      <c r="AT37" s="139">
        <f>SUM(AT38:AU42)</f>
        <v>34</v>
      </c>
      <c r="AU37" s="140"/>
      <c r="AV37" s="139">
        <f>SUM(AV38:AY42)</f>
        <v>76</v>
      </c>
      <c r="AW37" s="150"/>
      <c r="AX37" s="150"/>
      <c r="AY37" s="140"/>
      <c r="AZ37" s="149" t="s">
        <v>26</v>
      </c>
      <c r="BA37" s="149"/>
      <c r="BB37" s="71" t="s">
        <v>33</v>
      </c>
      <c r="BC37" s="61" t="s">
        <v>26</v>
      </c>
      <c r="BD37" s="61" t="s">
        <v>26</v>
      </c>
      <c r="BE37" s="61" t="s">
        <v>26</v>
      </c>
      <c r="BF37" s="61"/>
      <c r="BG37" s="61"/>
      <c r="BH37" s="61"/>
      <c r="BI37" s="117"/>
      <c r="BJ37" s="117"/>
      <c r="BK37" s="117"/>
      <c r="BL37" s="92"/>
      <c r="BM37" s="40"/>
      <c r="BN37" s="40"/>
      <c r="BO37" s="40"/>
    </row>
    <row r="38" spans="1:64" s="40" customFormat="1" ht="12.75" customHeight="1">
      <c r="A38" s="18" t="s">
        <v>92</v>
      </c>
      <c r="B38" s="141" t="s">
        <v>98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3"/>
      <c r="Z38" s="119"/>
      <c r="AA38" s="119"/>
      <c r="AB38" s="119"/>
      <c r="AC38" s="119"/>
      <c r="AD38" s="119">
        <v>3</v>
      </c>
      <c r="AE38" s="119"/>
      <c r="AF38" s="119"/>
      <c r="AG38" s="119"/>
      <c r="AH38" s="136">
        <v>2</v>
      </c>
      <c r="AI38" s="138"/>
      <c r="AJ38" s="136">
        <v>72</v>
      </c>
      <c r="AK38" s="137"/>
      <c r="AL38" s="137"/>
      <c r="AM38" s="138"/>
      <c r="AN38" s="113">
        <v>34</v>
      </c>
      <c r="AO38" s="114"/>
      <c r="AP38" s="113">
        <v>17</v>
      </c>
      <c r="AQ38" s="114"/>
      <c r="AR38" s="113"/>
      <c r="AS38" s="114"/>
      <c r="AT38" s="113">
        <v>17</v>
      </c>
      <c r="AU38" s="114"/>
      <c r="AV38" s="136">
        <v>38</v>
      </c>
      <c r="AW38" s="137"/>
      <c r="AX38" s="137"/>
      <c r="AY38" s="138"/>
      <c r="AZ38" s="119"/>
      <c r="BA38" s="119"/>
      <c r="BB38" s="58"/>
      <c r="BC38" s="18">
        <v>2</v>
      </c>
      <c r="BD38" s="18" t="s">
        <v>26</v>
      </c>
      <c r="BE38" s="18"/>
      <c r="BF38" s="18"/>
      <c r="BG38" s="18"/>
      <c r="BH38" s="18"/>
      <c r="BI38" s="117" t="s">
        <v>141</v>
      </c>
      <c r="BJ38" s="117"/>
      <c r="BK38" s="117"/>
      <c r="BL38" s="92"/>
    </row>
    <row r="39" spans="1:64" s="40" customFormat="1" ht="12.75" customHeight="1">
      <c r="A39" s="18" t="s">
        <v>93</v>
      </c>
      <c r="B39" s="141" t="s">
        <v>104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3"/>
      <c r="Z39" s="119" t="s">
        <v>26</v>
      </c>
      <c r="AA39" s="119"/>
      <c r="AB39" s="119"/>
      <c r="AC39" s="119"/>
      <c r="AD39" s="119" t="s">
        <v>26</v>
      </c>
      <c r="AE39" s="119"/>
      <c r="AF39" s="119"/>
      <c r="AG39" s="119"/>
      <c r="AH39" s="136" t="s">
        <v>26</v>
      </c>
      <c r="AI39" s="138"/>
      <c r="AJ39" s="136" t="s">
        <v>26</v>
      </c>
      <c r="AK39" s="137"/>
      <c r="AL39" s="137"/>
      <c r="AM39" s="138"/>
      <c r="AN39" s="113" t="s">
        <v>26</v>
      </c>
      <c r="AO39" s="114"/>
      <c r="AP39" s="113" t="s">
        <v>26</v>
      </c>
      <c r="AQ39" s="114"/>
      <c r="AR39" s="113" t="s">
        <v>26</v>
      </c>
      <c r="AS39" s="114"/>
      <c r="AT39" s="113" t="s">
        <v>26</v>
      </c>
      <c r="AU39" s="114"/>
      <c r="AV39" s="136" t="s">
        <v>26</v>
      </c>
      <c r="AW39" s="137"/>
      <c r="AX39" s="137"/>
      <c r="AY39" s="138"/>
      <c r="AZ39" s="119" t="s">
        <v>26</v>
      </c>
      <c r="BA39" s="119"/>
      <c r="BB39" s="58" t="s">
        <v>26</v>
      </c>
      <c r="BC39" s="18" t="s">
        <v>26</v>
      </c>
      <c r="BD39" s="18" t="s">
        <v>26</v>
      </c>
      <c r="BE39" s="18" t="s">
        <v>26</v>
      </c>
      <c r="BF39" s="18"/>
      <c r="BG39" s="18"/>
      <c r="BH39" s="18"/>
      <c r="BI39" s="117" t="s">
        <v>141</v>
      </c>
      <c r="BJ39" s="117"/>
      <c r="BK39" s="117"/>
      <c r="BL39" s="92"/>
    </row>
    <row r="40" spans="1:64" s="40" customFormat="1" ht="12.75" customHeight="1">
      <c r="A40" s="57" t="s">
        <v>111</v>
      </c>
      <c r="B40" s="156" t="s">
        <v>112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7"/>
      <c r="Z40" s="156" t="s">
        <v>113</v>
      </c>
      <c r="AA40" s="158"/>
      <c r="AB40" s="158"/>
      <c r="AC40" s="157"/>
      <c r="AD40" s="156" t="s">
        <v>114</v>
      </c>
      <c r="AE40" s="158"/>
      <c r="AF40" s="158"/>
      <c r="AG40" s="157"/>
      <c r="AH40" s="156" t="s">
        <v>115</v>
      </c>
      <c r="AI40" s="157"/>
      <c r="AJ40" s="156" t="s">
        <v>116</v>
      </c>
      <c r="AK40" s="158"/>
      <c r="AL40" s="158"/>
      <c r="AM40" s="157"/>
      <c r="AN40" s="156" t="s">
        <v>117</v>
      </c>
      <c r="AO40" s="157"/>
      <c r="AP40" s="156" t="s">
        <v>118</v>
      </c>
      <c r="AQ40" s="157"/>
      <c r="AR40" s="156" t="s">
        <v>119</v>
      </c>
      <c r="AS40" s="157"/>
      <c r="AT40" s="156" t="s">
        <v>120</v>
      </c>
      <c r="AU40" s="157"/>
      <c r="AV40" s="156" t="s">
        <v>121</v>
      </c>
      <c r="AW40" s="158"/>
      <c r="AX40" s="158"/>
      <c r="AY40" s="157"/>
      <c r="AZ40" s="156" t="s">
        <v>122</v>
      </c>
      <c r="BA40" s="157"/>
      <c r="BB40" s="70" t="s">
        <v>123</v>
      </c>
      <c r="BC40" s="44" t="s">
        <v>124</v>
      </c>
      <c r="BD40" s="44" t="s">
        <v>125</v>
      </c>
      <c r="BE40" s="44" t="s">
        <v>126</v>
      </c>
      <c r="BF40" s="44" t="s">
        <v>127</v>
      </c>
      <c r="BG40" s="44" t="s">
        <v>128</v>
      </c>
      <c r="BH40" s="44" t="s">
        <v>129</v>
      </c>
      <c r="BI40" s="154">
        <v>20</v>
      </c>
      <c r="BJ40" s="154"/>
      <c r="BK40" s="154"/>
      <c r="BL40" s="92"/>
    </row>
    <row r="41" spans="1:64" s="40" customFormat="1" ht="12.75" customHeight="1">
      <c r="A41" s="18" t="s">
        <v>99</v>
      </c>
      <c r="B41" s="141" t="s">
        <v>79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3"/>
      <c r="Z41" s="136"/>
      <c r="AA41" s="137"/>
      <c r="AB41" s="137"/>
      <c r="AC41" s="138"/>
      <c r="AD41" s="136">
        <v>4</v>
      </c>
      <c r="AE41" s="137"/>
      <c r="AF41" s="137"/>
      <c r="AG41" s="138"/>
      <c r="AH41" s="136">
        <v>2</v>
      </c>
      <c r="AI41" s="138"/>
      <c r="AJ41" s="136">
        <v>72</v>
      </c>
      <c r="AK41" s="137"/>
      <c r="AL41" s="137"/>
      <c r="AM41" s="138"/>
      <c r="AN41" s="113">
        <v>34</v>
      </c>
      <c r="AO41" s="114"/>
      <c r="AP41" s="113">
        <v>17</v>
      </c>
      <c r="AQ41" s="114"/>
      <c r="AR41" s="113" t="s">
        <v>26</v>
      </c>
      <c r="AS41" s="114"/>
      <c r="AT41" s="113">
        <v>17</v>
      </c>
      <c r="AU41" s="114"/>
      <c r="AV41" s="136">
        <v>38</v>
      </c>
      <c r="AW41" s="137"/>
      <c r="AX41" s="137"/>
      <c r="AY41" s="138"/>
      <c r="AZ41" s="136" t="s">
        <v>26</v>
      </c>
      <c r="BA41" s="138"/>
      <c r="BB41" s="58" t="s">
        <v>26</v>
      </c>
      <c r="BC41" s="18" t="s">
        <v>33</v>
      </c>
      <c r="BD41" s="18">
        <v>2</v>
      </c>
      <c r="BE41" s="18"/>
      <c r="BF41" s="18" t="s">
        <v>26</v>
      </c>
      <c r="BG41" s="18"/>
      <c r="BH41" s="18"/>
      <c r="BI41" s="117" t="s">
        <v>142</v>
      </c>
      <c r="BJ41" s="117"/>
      <c r="BK41" s="117"/>
      <c r="BL41" s="92"/>
    </row>
    <row r="42" spans="1:64" s="40" customFormat="1" ht="12.75" customHeight="1">
      <c r="A42" s="18" t="s">
        <v>100</v>
      </c>
      <c r="B42" s="141" t="s">
        <v>101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3"/>
      <c r="Z42" s="119"/>
      <c r="AA42" s="119"/>
      <c r="AB42" s="119"/>
      <c r="AC42" s="119"/>
      <c r="AD42" s="119"/>
      <c r="AE42" s="119"/>
      <c r="AF42" s="119"/>
      <c r="AG42" s="119"/>
      <c r="AH42" s="136"/>
      <c r="AI42" s="138"/>
      <c r="AJ42" s="136"/>
      <c r="AK42" s="137"/>
      <c r="AL42" s="137"/>
      <c r="AM42" s="138"/>
      <c r="AN42" s="113"/>
      <c r="AO42" s="114"/>
      <c r="AP42" s="113"/>
      <c r="AQ42" s="114"/>
      <c r="AR42" s="113"/>
      <c r="AS42" s="114"/>
      <c r="AT42" s="113"/>
      <c r="AU42" s="114"/>
      <c r="AV42" s="136"/>
      <c r="AW42" s="137"/>
      <c r="AX42" s="137"/>
      <c r="AY42" s="138"/>
      <c r="AZ42" s="119"/>
      <c r="BA42" s="119"/>
      <c r="BB42" s="58"/>
      <c r="BC42" s="18"/>
      <c r="BD42" s="18"/>
      <c r="BE42" s="18"/>
      <c r="BF42" s="18"/>
      <c r="BG42" s="18"/>
      <c r="BH42" s="18"/>
      <c r="BI42" s="117" t="s">
        <v>142</v>
      </c>
      <c r="BJ42" s="117"/>
      <c r="BK42" s="117"/>
      <c r="BL42" s="92"/>
    </row>
    <row r="43" spans="1:64" s="40" customFormat="1" ht="12.75" customHeight="1">
      <c r="A43" s="56" t="s">
        <v>216</v>
      </c>
      <c r="B43" s="185" t="s">
        <v>193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7"/>
      <c r="Z43" s="118"/>
      <c r="AA43" s="118"/>
      <c r="AB43" s="118"/>
      <c r="AC43" s="118"/>
      <c r="AD43" s="118" t="s">
        <v>26</v>
      </c>
      <c r="AE43" s="118"/>
      <c r="AF43" s="118"/>
      <c r="AG43" s="118"/>
      <c r="AH43" s="115">
        <f>SUM(AH44,AH49)</f>
        <v>67</v>
      </c>
      <c r="AI43" s="116"/>
      <c r="AJ43" s="115">
        <f>SUM(AJ44,AJ49,AJ52)</f>
        <v>2412</v>
      </c>
      <c r="AK43" s="170"/>
      <c r="AL43" s="170"/>
      <c r="AM43" s="116"/>
      <c r="AN43" s="171">
        <f>SUM(AN44,AN49,AN52)</f>
        <v>1020</v>
      </c>
      <c r="AO43" s="172"/>
      <c r="AP43" s="115">
        <f>SUM(AP44,AP49,AP52)</f>
        <v>408</v>
      </c>
      <c r="AQ43" s="116"/>
      <c r="AR43" s="115">
        <f>SUM(AR44,AR49,AR52)</f>
        <v>204</v>
      </c>
      <c r="AS43" s="116"/>
      <c r="AT43" s="115">
        <f>SUM(AT44,AT49,AT52)</f>
        <v>408</v>
      </c>
      <c r="AU43" s="116"/>
      <c r="AV43" s="115">
        <f>SUM(AV44,AV49,AV52)</f>
        <v>1392</v>
      </c>
      <c r="AW43" s="170"/>
      <c r="AX43" s="170"/>
      <c r="AY43" s="116"/>
      <c r="AZ43" s="118">
        <f>SUM(AZ44,AZ49)</f>
        <v>14</v>
      </c>
      <c r="BA43" s="118"/>
      <c r="BB43" s="86">
        <f aca="true" t="shared" si="2" ref="BB43:BH43">SUM(BB44,BB49)</f>
        <v>16</v>
      </c>
      <c r="BC43" s="45">
        <f t="shared" si="2"/>
        <v>11</v>
      </c>
      <c r="BD43" s="45">
        <f t="shared" si="2"/>
        <v>13</v>
      </c>
      <c r="BE43" s="45">
        <f t="shared" si="2"/>
        <v>6</v>
      </c>
      <c r="BF43" s="45">
        <f t="shared" si="2"/>
        <v>0</v>
      </c>
      <c r="BG43" s="45">
        <f t="shared" si="2"/>
        <v>0</v>
      </c>
      <c r="BH43" s="45">
        <f t="shared" si="2"/>
        <v>0</v>
      </c>
      <c r="BI43" s="117"/>
      <c r="BJ43" s="117"/>
      <c r="BK43" s="117"/>
      <c r="BL43" s="92"/>
    </row>
    <row r="44" spans="1:67" s="62" customFormat="1" ht="12.75" customHeight="1">
      <c r="A44" s="63" t="s">
        <v>26</v>
      </c>
      <c r="B44" s="146" t="s">
        <v>77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8"/>
      <c r="Z44" s="188"/>
      <c r="AA44" s="188"/>
      <c r="AB44" s="188"/>
      <c r="AC44" s="188"/>
      <c r="AD44" s="188"/>
      <c r="AE44" s="188"/>
      <c r="AF44" s="188"/>
      <c r="AG44" s="188"/>
      <c r="AH44" s="180">
        <f>SUM(AH45:AI48)</f>
        <v>38</v>
      </c>
      <c r="AI44" s="181"/>
      <c r="AJ44" s="180">
        <f>SUM(AJ45:AM48)</f>
        <v>1368</v>
      </c>
      <c r="AK44" s="182"/>
      <c r="AL44" s="182"/>
      <c r="AM44" s="181"/>
      <c r="AN44" s="183">
        <f>SUM(AN45:AO48)</f>
        <v>629</v>
      </c>
      <c r="AO44" s="184"/>
      <c r="AP44" s="180">
        <f>SUM(AP45:AQ48)</f>
        <v>255</v>
      </c>
      <c r="AQ44" s="181"/>
      <c r="AR44" s="180">
        <f>SUM(AR45:AS48)</f>
        <v>119</v>
      </c>
      <c r="AS44" s="181"/>
      <c r="AT44" s="180">
        <f>SUM(AT45:AU48)</f>
        <v>255</v>
      </c>
      <c r="AU44" s="181"/>
      <c r="AV44" s="180">
        <f>SUM(AV45:AY48)</f>
        <v>739</v>
      </c>
      <c r="AW44" s="182"/>
      <c r="AX44" s="182"/>
      <c r="AY44" s="181"/>
      <c r="AZ44" s="176">
        <f>SUM(AZ45:BA48)</f>
        <v>14</v>
      </c>
      <c r="BA44" s="176"/>
      <c r="BB44" s="98">
        <f aca="true" t="shared" si="3" ref="BB44:BH44">SUM(BB45:BB48)</f>
        <v>12</v>
      </c>
      <c r="BC44" s="97">
        <f t="shared" si="3"/>
        <v>11</v>
      </c>
      <c r="BD44" s="97">
        <f t="shared" si="3"/>
        <v>0</v>
      </c>
      <c r="BE44" s="97">
        <f t="shared" si="3"/>
        <v>0</v>
      </c>
      <c r="BF44" s="97">
        <f t="shared" si="3"/>
        <v>0</v>
      </c>
      <c r="BG44" s="97">
        <f t="shared" si="3"/>
        <v>0</v>
      </c>
      <c r="BH44" s="97">
        <f t="shared" si="3"/>
        <v>0</v>
      </c>
      <c r="BI44" s="117"/>
      <c r="BJ44" s="117"/>
      <c r="BK44" s="117"/>
      <c r="BL44" s="92"/>
      <c r="BM44" s="40"/>
      <c r="BN44" s="40"/>
      <c r="BO44" s="40"/>
    </row>
    <row r="45" spans="1:64" s="40" customFormat="1" ht="12.75" customHeight="1">
      <c r="A45" s="18">
        <v>11</v>
      </c>
      <c r="B45" s="177" t="s">
        <v>64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9"/>
      <c r="Z45" s="136" t="s">
        <v>48</v>
      </c>
      <c r="AA45" s="137"/>
      <c r="AB45" s="137"/>
      <c r="AC45" s="138"/>
      <c r="AD45" s="136">
        <v>1.2</v>
      </c>
      <c r="AE45" s="137"/>
      <c r="AF45" s="137"/>
      <c r="AG45" s="138"/>
      <c r="AH45" s="136">
        <v>19</v>
      </c>
      <c r="AI45" s="138"/>
      <c r="AJ45" s="136">
        <v>684</v>
      </c>
      <c r="AK45" s="137"/>
      <c r="AL45" s="137"/>
      <c r="AM45" s="138"/>
      <c r="AN45" s="113">
        <v>306</v>
      </c>
      <c r="AO45" s="114"/>
      <c r="AP45" s="113">
        <v>119</v>
      </c>
      <c r="AQ45" s="114"/>
      <c r="AR45" s="113"/>
      <c r="AS45" s="114"/>
      <c r="AT45" s="113">
        <v>187</v>
      </c>
      <c r="AU45" s="114"/>
      <c r="AV45" s="136">
        <v>378</v>
      </c>
      <c r="AW45" s="137"/>
      <c r="AX45" s="137"/>
      <c r="AY45" s="138"/>
      <c r="AZ45" s="136">
        <v>6</v>
      </c>
      <c r="BA45" s="138"/>
      <c r="BB45" s="22">
        <v>7</v>
      </c>
      <c r="BC45" s="18">
        <v>5</v>
      </c>
      <c r="BD45" s="18"/>
      <c r="BE45" s="18"/>
      <c r="BF45" s="18"/>
      <c r="BG45" s="18"/>
      <c r="BH45" s="18"/>
      <c r="BI45" s="151" t="s">
        <v>188</v>
      </c>
      <c r="BJ45" s="152"/>
      <c r="BK45" s="153"/>
      <c r="BL45" s="92"/>
    </row>
    <row r="46" spans="1:64" s="40" customFormat="1" ht="12.75" customHeight="1">
      <c r="A46" s="18">
        <v>12</v>
      </c>
      <c r="B46" s="141" t="s">
        <v>65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3"/>
      <c r="Z46" s="136" t="s">
        <v>48</v>
      </c>
      <c r="AA46" s="137"/>
      <c r="AB46" s="137"/>
      <c r="AC46" s="138"/>
      <c r="AD46" s="136">
        <v>1.3</v>
      </c>
      <c r="AE46" s="137"/>
      <c r="AF46" s="137"/>
      <c r="AG46" s="138"/>
      <c r="AH46" s="136">
        <v>13</v>
      </c>
      <c r="AI46" s="138"/>
      <c r="AJ46" s="136">
        <v>468</v>
      </c>
      <c r="AK46" s="137"/>
      <c r="AL46" s="137"/>
      <c r="AM46" s="138"/>
      <c r="AN46" s="113">
        <v>221</v>
      </c>
      <c r="AO46" s="114"/>
      <c r="AP46" s="113">
        <v>85</v>
      </c>
      <c r="AQ46" s="114"/>
      <c r="AR46" s="113">
        <v>85</v>
      </c>
      <c r="AS46" s="114"/>
      <c r="AT46" s="113">
        <v>51</v>
      </c>
      <c r="AU46" s="114"/>
      <c r="AV46" s="136">
        <v>247</v>
      </c>
      <c r="AW46" s="137"/>
      <c r="AX46" s="137"/>
      <c r="AY46" s="138"/>
      <c r="AZ46" s="136">
        <v>4</v>
      </c>
      <c r="BA46" s="138"/>
      <c r="BB46" s="22">
        <v>5</v>
      </c>
      <c r="BC46" s="18">
        <v>4</v>
      </c>
      <c r="BD46" s="18"/>
      <c r="BE46" s="18"/>
      <c r="BF46" s="18"/>
      <c r="BG46" s="18"/>
      <c r="BH46" s="18"/>
      <c r="BI46" s="151" t="s">
        <v>146</v>
      </c>
      <c r="BJ46" s="152"/>
      <c r="BK46" s="153"/>
      <c r="BL46" s="92"/>
    </row>
    <row r="47" spans="1:64" s="40" customFormat="1" ht="12.75" customHeight="1">
      <c r="A47" s="18">
        <v>13</v>
      </c>
      <c r="B47" s="141" t="s">
        <v>194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3"/>
      <c r="Z47" s="136">
        <v>1</v>
      </c>
      <c r="AA47" s="137"/>
      <c r="AB47" s="137"/>
      <c r="AC47" s="138"/>
      <c r="AD47" s="136">
        <v>1</v>
      </c>
      <c r="AE47" s="137"/>
      <c r="AF47" s="137"/>
      <c r="AG47" s="138"/>
      <c r="AH47" s="136">
        <v>4</v>
      </c>
      <c r="AI47" s="138"/>
      <c r="AJ47" s="136">
        <v>144</v>
      </c>
      <c r="AK47" s="137"/>
      <c r="AL47" s="137"/>
      <c r="AM47" s="138"/>
      <c r="AN47" s="113">
        <v>68</v>
      </c>
      <c r="AO47" s="114"/>
      <c r="AP47" s="113">
        <v>34</v>
      </c>
      <c r="AQ47" s="114"/>
      <c r="AR47" s="113">
        <v>34</v>
      </c>
      <c r="AS47" s="114"/>
      <c r="AT47" s="113"/>
      <c r="AU47" s="114"/>
      <c r="AV47" s="136">
        <v>76</v>
      </c>
      <c r="AW47" s="137"/>
      <c r="AX47" s="137"/>
      <c r="AY47" s="138"/>
      <c r="AZ47" s="136">
        <v>4</v>
      </c>
      <c r="BA47" s="138"/>
      <c r="BB47" s="22" t="s">
        <v>26</v>
      </c>
      <c r="BC47" s="18"/>
      <c r="BD47" s="18"/>
      <c r="BE47" s="18"/>
      <c r="BF47" s="18"/>
      <c r="BG47" s="18" t="s">
        <v>26</v>
      </c>
      <c r="BH47" s="18"/>
      <c r="BI47" s="117" t="s">
        <v>147</v>
      </c>
      <c r="BJ47" s="117"/>
      <c r="BK47" s="117"/>
      <c r="BL47" s="92"/>
    </row>
    <row r="48" spans="1:64" s="40" customFormat="1" ht="12.75" customHeight="1">
      <c r="A48" s="18">
        <v>14</v>
      </c>
      <c r="B48" s="141" t="s">
        <v>82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3"/>
      <c r="Z48" s="136" t="s">
        <v>26</v>
      </c>
      <c r="AA48" s="137"/>
      <c r="AB48" s="137"/>
      <c r="AC48" s="138"/>
      <c r="AD48" s="136">
        <v>3</v>
      </c>
      <c r="AE48" s="137"/>
      <c r="AF48" s="137"/>
      <c r="AG48" s="138"/>
      <c r="AH48" s="136">
        <v>2</v>
      </c>
      <c r="AI48" s="138"/>
      <c r="AJ48" s="136">
        <v>72</v>
      </c>
      <c r="AK48" s="137"/>
      <c r="AL48" s="137"/>
      <c r="AM48" s="138"/>
      <c r="AN48" s="113">
        <v>34</v>
      </c>
      <c r="AO48" s="114"/>
      <c r="AP48" s="113">
        <v>17</v>
      </c>
      <c r="AQ48" s="114"/>
      <c r="AR48" s="113"/>
      <c r="AS48" s="114"/>
      <c r="AT48" s="113">
        <v>17</v>
      </c>
      <c r="AU48" s="114"/>
      <c r="AV48" s="136">
        <v>38</v>
      </c>
      <c r="AW48" s="137"/>
      <c r="AX48" s="137"/>
      <c r="AY48" s="138"/>
      <c r="AZ48" s="136"/>
      <c r="BA48" s="138"/>
      <c r="BB48" s="22" t="s">
        <v>26</v>
      </c>
      <c r="BC48" s="18">
        <v>2</v>
      </c>
      <c r="BD48" s="18" t="s">
        <v>26</v>
      </c>
      <c r="BE48" s="18" t="s">
        <v>26</v>
      </c>
      <c r="BF48" s="18" t="s">
        <v>26</v>
      </c>
      <c r="BG48" s="18"/>
      <c r="BH48" s="18"/>
      <c r="BI48" s="117" t="s">
        <v>149</v>
      </c>
      <c r="BJ48" s="117"/>
      <c r="BK48" s="117"/>
      <c r="BL48" s="92"/>
    </row>
    <row r="49" spans="1:67" s="62" customFormat="1" ht="12.75" customHeight="1">
      <c r="A49" s="61" t="s">
        <v>26</v>
      </c>
      <c r="B49" s="146" t="s">
        <v>78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8"/>
      <c r="Z49" s="149" t="s">
        <v>26</v>
      </c>
      <c r="AA49" s="149"/>
      <c r="AB49" s="149"/>
      <c r="AC49" s="149"/>
      <c r="AD49" s="149" t="s">
        <v>26</v>
      </c>
      <c r="AE49" s="149"/>
      <c r="AF49" s="149"/>
      <c r="AG49" s="149"/>
      <c r="AH49" s="139">
        <f>SUM(AH50:AI52)</f>
        <v>29</v>
      </c>
      <c r="AI49" s="140"/>
      <c r="AJ49" s="139">
        <f>SUM(AJ50:AM51)</f>
        <v>540</v>
      </c>
      <c r="AK49" s="150"/>
      <c r="AL49" s="150"/>
      <c r="AM49" s="140"/>
      <c r="AN49" s="139">
        <f>SUM(AN50:AO51)</f>
        <v>204</v>
      </c>
      <c r="AO49" s="140"/>
      <c r="AP49" s="139">
        <f>SUM(AP50:AQ51)</f>
        <v>68</v>
      </c>
      <c r="AQ49" s="140"/>
      <c r="AR49" s="139">
        <f>SUM(AR50:AS51)</f>
        <v>0</v>
      </c>
      <c r="AS49" s="140"/>
      <c r="AT49" s="139">
        <f>SUM(AT50:AU51)</f>
        <v>136</v>
      </c>
      <c r="AU49" s="140"/>
      <c r="AV49" s="139">
        <f>SUM(AV50:AY51)</f>
        <v>336</v>
      </c>
      <c r="AW49" s="150"/>
      <c r="AX49" s="150"/>
      <c r="AY49" s="140"/>
      <c r="AZ49" s="176">
        <f>SUM(AZ50:BA52)</f>
        <v>0</v>
      </c>
      <c r="BA49" s="176"/>
      <c r="BB49" s="98">
        <f>SUM(BB50:BB52)</f>
        <v>4</v>
      </c>
      <c r="BC49" s="97">
        <f aca="true" t="shared" si="4" ref="BC49:BH49">SUM(BC50:BC52)</f>
        <v>0</v>
      </c>
      <c r="BD49" s="97">
        <f t="shared" si="4"/>
        <v>13</v>
      </c>
      <c r="BE49" s="97">
        <f t="shared" si="4"/>
        <v>6</v>
      </c>
      <c r="BF49" s="97">
        <f t="shared" si="4"/>
        <v>0</v>
      </c>
      <c r="BG49" s="97">
        <f t="shared" si="4"/>
        <v>0</v>
      </c>
      <c r="BH49" s="97">
        <f t="shared" si="4"/>
        <v>0</v>
      </c>
      <c r="BI49" s="117"/>
      <c r="BJ49" s="117"/>
      <c r="BK49" s="117"/>
      <c r="BL49" s="92"/>
      <c r="BM49" s="40"/>
      <c r="BN49" s="40"/>
      <c r="BO49" s="40"/>
    </row>
    <row r="50" spans="1:64" s="40" customFormat="1" ht="12.75" customHeight="1">
      <c r="A50" s="18">
        <v>15</v>
      </c>
      <c r="B50" s="141" t="s">
        <v>154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3"/>
      <c r="Z50" s="136">
        <v>5</v>
      </c>
      <c r="AA50" s="137"/>
      <c r="AB50" s="137"/>
      <c r="AC50" s="138"/>
      <c r="AD50" s="136">
        <v>5</v>
      </c>
      <c r="AE50" s="137"/>
      <c r="AF50" s="137"/>
      <c r="AG50" s="138"/>
      <c r="AH50" s="136">
        <v>8</v>
      </c>
      <c r="AI50" s="138"/>
      <c r="AJ50" s="136">
        <v>288</v>
      </c>
      <c r="AK50" s="137"/>
      <c r="AL50" s="137"/>
      <c r="AM50" s="138"/>
      <c r="AN50" s="113">
        <v>102</v>
      </c>
      <c r="AO50" s="114"/>
      <c r="AP50" s="113">
        <v>34</v>
      </c>
      <c r="AQ50" s="114"/>
      <c r="AR50" s="113"/>
      <c r="AS50" s="114"/>
      <c r="AT50" s="113">
        <v>68</v>
      </c>
      <c r="AU50" s="114"/>
      <c r="AV50" s="136">
        <v>186</v>
      </c>
      <c r="AW50" s="137"/>
      <c r="AX50" s="137"/>
      <c r="AY50" s="138"/>
      <c r="AZ50" s="136"/>
      <c r="BA50" s="138"/>
      <c r="BB50" s="22"/>
      <c r="BC50" s="18" t="s">
        <v>26</v>
      </c>
      <c r="BD50" s="18"/>
      <c r="BE50" s="18">
        <v>6</v>
      </c>
      <c r="BF50" s="18" t="s">
        <v>26</v>
      </c>
      <c r="BG50" s="18"/>
      <c r="BH50" s="18"/>
      <c r="BI50" s="117" t="s">
        <v>146</v>
      </c>
      <c r="BJ50" s="117"/>
      <c r="BK50" s="117"/>
      <c r="BL50" s="92"/>
    </row>
    <row r="51" spans="1:64" s="40" customFormat="1" ht="12.75" customHeight="1">
      <c r="A51" s="18">
        <v>16</v>
      </c>
      <c r="B51" s="141" t="s">
        <v>155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3"/>
      <c r="Z51" s="136">
        <v>4</v>
      </c>
      <c r="AA51" s="137"/>
      <c r="AB51" s="137"/>
      <c r="AC51" s="138"/>
      <c r="AD51" s="136" t="s">
        <v>26</v>
      </c>
      <c r="AE51" s="137"/>
      <c r="AF51" s="137"/>
      <c r="AG51" s="138"/>
      <c r="AH51" s="136">
        <v>7</v>
      </c>
      <c r="AI51" s="138"/>
      <c r="AJ51" s="136">
        <v>252</v>
      </c>
      <c r="AK51" s="137"/>
      <c r="AL51" s="137"/>
      <c r="AM51" s="138"/>
      <c r="AN51" s="113">
        <v>102</v>
      </c>
      <c r="AO51" s="114"/>
      <c r="AP51" s="113">
        <v>34</v>
      </c>
      <c r="AQ51" s="114"/>
      <c r="AR51" s="113"/>
      <c r="AS51" s="114"/>
      <c r="AT51" s="113">
        <v>68</v>
      </c>
      <c r="AU51" s="114"/>
      <c r="AV51" s="136">
        <v>150</v>
      </c>
      <c r="AW51" s="137"/>
      <c r="AX51" s="137"/>
      <c r="AY51" s="138"/>
      <c r="AZ51" s="136"/>
      <c r="BA51" s="138"/>
      <c r="BB51" s="22" t="s">
        <v>26</v>
      </c>
      <c r="BC51" s="18" t="s">
        <v>26</v>
      </c>
      <c r="BD51" s="18">
        <v>6</v>
      </c>
      <c r="BE51" s="18" t="s">
        <v>26</v>
      </c>
      <c r="BF51" s="18" t="s">
        <v>26</v>
      </c>
      <c r="BG51" s="18"/>
      <c r="BH51" s="18"/>
      <c r="BI51" s="117" t="s">
        <v>181</v>
      </c>
      <c r="BJ51" s="117"/>
      <c r="BK51" s="117"/>
      <c r="BL51" s="92"/>
    </row>
    <row r="52" spans="1:67" s="62" customFormat="1" ht="12.75" customHeight="1">
      <c r="A52" s="61"/>
      <c r="B52" s="146" t="s">
        <v>91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8"/>
      <c r="Z52" s="149"/>
      <c r="AA52" s="149"/>
      <c r="AB52" s="149"/>
      <c r="AC52" s="149"/>
      <c r="AD52" s="149"/>
      <c r="AE52" s="149"/>
      <c r="AF52" s="149"/>
      <c r="AG52" s="149"/>
      <c r="AH52" s="139">
        <f>SUM(AH53:AI58)</f>
        <v>14</v>
      </c>
      <c r="AI52" s="140"/>
      <c r="AJ52" s="139">
        <f>SUM(AJ53:AM58)</f>
        <v>504</v>
      </c>
      <c r="AK52" s="150"/>
      <c r="AL52" s="150"/>
      <c r="AM52" s="140"/>
      <c r="AN52" s="139">
        <f>SUM(AN53:AO58)</f>
        <v>187</v>
      </c>
      <c r="AO52" s="140"/>
      <c r="AP52" s="139">
        <f>SUM(AP53:AQ58)</f>
        <v>85</v>
      </c>
      <c r="AQ52" s="140"/>
      <c r="AR52" s="139">
        <f>SUM(AR53:AS58)</f>
        <v>85</v>
      </c>
      <c r="AS52" s="140"/>
      <c r="AT52" s="139">
        <f>SUM(AT53:AU58)</f>
        <v>17</v>
      </c>
      <c r="AU52" s="140"/>
      <c r="AV52" s="139">
        <f>SUM(AV53:AY58)</f>
        <v>317</v>
      </c>
      <c r="AW52" s="150"/>
      <c r="AX52" s="150"/>
      <c r="AY52" s="140"/>
      <c r="AZ52" s="149">
        <f>SUM(AZ53:BA58)</f>
        <v>0</v>
      </c>
      <c r="BA52" s="149"/>
      <c r="BB52" s="87">
        <f>SUM(BB53:BB58)</f>
        <v>4</v>
      </c>
      <c r="BC52" s="61">
        <f>SUM(BC54:BC58)</f>
        <v>0</v>
      </c>
      <c r="BD52" s="61">
        <f>SUM(BD53:BD58)</f>
        <v>7</v>
      </c>
      <c r="BE52" s="61"/>
      <c r="BF52" s="61">
        <f>SUM(BF54:BF58)</f>
        <v>0</v>
      </c>
      <c r="BG52" s="61"/>
      <c r="BH52" s="61"/>
      <c r="BI52" s="117"/>
      <c r="BJ52" s="117"/>
      <c r="BK52" s="117"/>
      <c r="BL52" s="92"/>
      <c r="BM52" s="40"/>
      <c r="BN52" s="40"/>
      <c r="BO52" s="40"/>
    </row>
    <row r="53" spans="1:64" s="40" customFormat="1" ht="12.75" customHeight="1">
      <c r="A53" s="18" t="s">
        <v>157</v>
      </c>
      <c r="B53" s="141" t="s">
        <v>211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3"/>
      <c r="Z53" s="136" t="s">
        <v>26</v>
      </c>
      <c r="AA53" s="137"/>
      <c r="AB53" s="137"/>
      <c r="AC53" s="138"/>
      <c r="AD53" s="136">
        <v>4</v>
      </c>
      <c r="AE53" s="137"/>
      <c r="AF53" s="137"/>
      <c r="AG53" s="138"/>
      <c r="AH53" s="136">
        <v>2</v>
      </c>
      <c r="AI53" s="138"/>
      <c r="AJ53" s="136">
        <v>72</v>
      </c>
      <c r="AK53" s="137"/>
      <c r="AL53" s="137"/>
      <c r="AM53" s="138"/>
      <c r="AN53" s="113">
        <v>34</v>
      </c>
      <c r="AO53" s="114"/>
      <c r="AP53" s="113">
        <v>17</v>
      </c>
      <c r="AQ53" s="114"/>
      <c r="AR53" s="113" t="s">
        <v>26</v>
      </c>
      <c r="AS53" s="114"/>
      <c r="AT53" s="113">
        <v>17</v>
      </c>
      <c r="AU53" s="114"/>
      <c r="AV53" s="136">
        <v>38</v>
      </c>
      <c r="AW53" s="137"/>
      <c r="AX53" s="137"/>
      <c r="AY53" s="138"/>
      <c r="AZ53" s="136" t="s">
        <v>26</v>
      </c>
      <c r="BA53" s="138"/>
      <c r="BB53" s="22" t="s">
        <v>156</v>
      </c>
      <c r="BC53" s="18" t="s">
        <v>26</v>
      </c>
      <c r="BD53" s="18">
        <v>2</v>
      </c>
      <c r="BE53" s="18"/>
      <c r="BF53" s="18"/>
      <c r="BG53" s="18"/>
      <c r="BH53" s="18"/>
      <c r="BI53" s="117" t="s">
        <v>150</v>
      </c>
      <c r="BJ53" s="117"/>
      <c r="BK53" s="117"/>
      <c r="BL53" s="92"/>
    </row>
    <row r="54" spans="1:64" s="40" customFormat="1" ht="12.75" customHeight="1">
      <c r="A54" s="18" t="s">
        <v>158</v>
      </c>
      <c r="B54" s="141" t="s">
        <v>102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3"/>
      <c r="Z54" s="136" t="s">
        <v>26</v>
      </c>
      <c r="AA54" s="137"/>
      <c r="AB54" s="137"/>
      <c r="AC54" s="138"/>
      <c r="AD54" s="136" t="s">
        <v>26</v>
      </c>
      <c r="AE54" s="137"/>
      <c r="AF54" s="137"/>
      <c r="AG54" s="138"/>
      <c r="AH54" s="136" t="s">
        <v>26</v>
      </c>
      <c r="AI54" s="138"/>
      <c r="AJ54" s="136" t="s">
        <v>26</v>
      </c>
      <c r="AK54" s="137"/>
      <c r="AL54" s="137"/>
      <c r="AM54" s="138"/>
      <c r="AN54" s="113" t="s">
        <v>26</v>
      </c>
      <c r="AO54" s="114"/>
      <c r="AP54" s="113" t="s">
        <v>26</v>
      </c>
      <c r="AQ54" s="114"/>
      <c r="AR54" s="113" t="s">
        <v>26</v>
      </c>
      <c r="AS54" s="114"/>
      <c r="AT54" s="113"/>
      <c r="AU54" s="114"/>
      <c r="AV54" s="136" t="s">
        <v>26</v>
      </c>
      <c r="AW54" s="137"/>
      <c r="AX54" s="137"/>
      <c r="AY54" s="138"/>
      <c r="AZ54" s="136" t="s">
        <v>26</v>
      </c>
      <c r="BA54" s="138"/>
      <c r="BB54" s="22" t="s">
        <v>156</v>
      </c>
      <c r="BC54" s="18" t="s">
        <v>26</v>
      </c>
      <c r="BD54" s="18" t="s">
        <v>26</v>
      </c>
      <c r="BE54" s="18"/>
      <c r="BF54" s="18"/>
      <c r="BG54" s="18"/>
      <c r="BH54" s="18"/>
      <c r="BI54" s="144" t="s">
        <v>140</v>
      </c>
      <c r="BJ54" s="144"/>
      <c r="BK54" s="144"/>
      <c r="BL54" s="92"/>
    </row>
    <row r="55" spans="1:64" s="40" customFormat="1" ht="12.75" customHeight="1">
      <c r="A55" s="18" t="s">
        <v>160</v>
      </c>
      <c r="B55" s="141" t="s">
        <v>66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3"/>
      <c r="Z55" s="136">
        <v>2</v>
      </c>
      <c r="AA55" s="137"/>
      <c r="AB55" s="137"/>
      <c r="AC55" s="138"/>
      <c r="AD55" s="136">
        <v>2</v>
      </c>
      <c r="AE55" s="137"/>
      <c r="AF55" s="137"/>
      <c r="AG55" s="138"/>
      <c r="AH55" s="136">
        <v>6</v>
      </c>
      <c r="AI55" s="138"/>
      <c r="AJ55" s="136">
        <v>216</v>
      </c>
      <c r="AK55" s="137"/>
      <c r="AL55" s="137"/>
      <c r="AM55" s="138"/>
      <c r="AN55" s="113">
        <v>68</v>
      </c>
      <c r="AO55" s="114"/>
      <c r="AP55" s="113">
        <v>34</v>
      </c>
      <c r="AQ55" s="114"/>
      <c r="AR55" s="113">
        <v>34</v>
      </c>
      <c r="AS55" s="114"/>
      <c r="AT55" s="113"/>
      <c r="AU55" s="114"/>
      <c r="AV55" s="136">
        <v>148</v>
      </c>
      <c r="AW55" s="137"/>
      <c r="AX55" s="137"/>
      <c r="AY55" s="138"/>
      <c r="AZ55" s="136" t="s">
        <v>26</v>
      </c>
      <c r="BA55" s="138"/>
      <c r="BB55" s="22">
        <v>4</v>
      </c>
      <c r="BC55" s="18" t="s">
        <v>26</v>
      </c>
      <c r="BD55" s="18"/>
      <c r="BE55" s="18"/>
      <c r="BF55" s="18"/>
      <c r="BG55" s="18"/>
      <c r="BH55" s="18"/>
      <c r="BI55" s="117" t="s">
        <v>148</v>
      </c>
      <c r="BJ55" s="117"/>
      <c r="BK55" s="117"/>
      <c r="BL55" s="92"/>
    </row>
    <row r="56" spans="1:64" s="40" customFormat="1" ht="12.75" customHeight="1">
      <c r="A56" s="18" t="s">
        <v>162</v>
      </c>
      <c r="B56" s="141" t="s">
        <v>159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3"/>
      <c r="Z56" s="136" t="s">
        <v>26</v>
      </c>
      <c r="AA56" s="137"/>
      <c r="AB56" s="137"/>
      <c r="AC56" s="138"/>
      <c r="AD56" s="136" t="s">
        <v>26</v>
      </c>
      <c r="AE56" s="137"/>
      <c r="AF56" s="137"/>
      <c r="AG56" s="138"/>
      <c r="AH56" s="136" t="s">
        <v>26</v>
      </c>
      <c r="AI56" s="138"/>
      <c r="AJ56" s="136" t="s">
        <v>26</v>
      </c>
      <c r="AK56" s="137"/>
      <c r="AL56" s="137"/>
      <c r="AM56" s="138"/>
      <c r="AN56" s="113" t="s">
        <v>26</v>
      </c>
      <c r="AO56" s="114"/>
      <c r="AP56" s="113" t="s">
        <v>26</v>
      </c>
      <c r="AQ56" s="114"/>
      <c r="AR56" s="113" t="s">
        <v>26</v>
      </c>
      <c r="AS56" s="114"/>
      <c r="AT56" s="113" t="s">
        <v>26</v>
      </c>
      <c r="AU56" s="114"/>
      <c r="AV56" s="136" t="s">
        <v>26</v>
      </c>
      <c r="AW56" s="137"/>
      <c r="AX56" s="137"/>
      <c r="AY56" s="138"/>
      <c r="AZ56" s="136" t="s">
        <v>26</v>
      </c>
      <c r="BA56" s="138"/>
      <c r="BB56" s="22" t="s">
        <v>26</v>
      </c>
      <c r="BC56" s="18" t="s">
        <v>26</v>
      </c>
      <c r="BD56" s="18"/>
      <c r="BE56" s="18"/>
      <c r="BF56" s="18"/>
      <c r="BG56" s="18"/>
      <c r="BH56" s="18"/>
      <c r="BI56" s="117" t="s">
        <v>148</v>
      </c>
      <c r="BJ56" s="117"/>
      <c r="BK56" s="117"/>
      <c r="BL56" s="92"/>
    </row>
    <row r="57" spans="1:64" s="40" customFormat="1" ht="12.75" customHeight="1">
      <c r="A57" s="18" t="s">
        <v>185</v>
      </c>
      <c r="B57" s="141" t="s">
        <v>161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3"/>
      <c r="Z57" s="136">
        <v>4</v>
      </c>
      <c r="AA57" s="137"/>
      <c r="AB57" s="137"/>
      <c r="AC57" s="138"/>
      <c r="AD57" s="136">
        <v>4</v>
      </c>
      <c r="AE57" s="137"/>
      <c r="AF57" s="137"/>
      <c r="AG57" s="138"/>
      <c r="AH57" s="136">
        <v>6</v>
      </c>
      <c r="AI57" s="138"/>
      <c r="AJ57" s="136">
        <v>216</v>
      </c>
      <c r="AK57" s="137"/>
      <c r="AL57" s="137"/>
      <c r="AM57" s="138"/>
      <c r="AN57" s="113">
        <v>85</v>
      </c>
      <c r="AO57" s="114"/>
      <c r="AP57" s="113">
        <v>34</v>
      </c>
      <c r="AQ57" s="114"/>
      <c r="AR57" s="113">
        <v>51</v>
      </c>
      <c r="AS57" s="114"/>
      <c r="AT57" s="113"/>
      <c r="AU57" s="114"/>
      <c r="AV57" s="136">
        <v>131</v>
      </c>
      <c r="AW57" s="137"/>
      <c r="AX57" s="137"/>
      <c r="AY57" s="138"/>
      <c r="AZ57" s="136"/>
      <c r="BA57" s="138"/>
      <c r="BB57" s="22"/>
      <c r="BC57" s="18"/>
      <c r="BD57" s="18">
        <v>5</v>
      </c>
      <c r="BE57" s="18"/>
      <c r="BF57" s="18"/>
      <c r="BG57" s="18" t="s">
        <v>26</v>
      </c>
      <c r="BH57" s="18"/>
      <c r="BI57" s="117" t="s">
        <v>182</v>
      </c>
      <c r="BJ57" s="117"/>
      <c r="BK57" s="117"/>
      <c r="BL57" s="92"/>
    </row>
    <row r="58" spans="1:64" s="40" customFormat="1" ht="12.75" customHeight="1">
      <c r="A58" s="18" t="s">
        <v>186</v>
      </c>
      <c r="B58" s="141" t="s">
        <v>163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3"/>
      <c r="Z58" s="136" t="s">
        <v>26</v>
      </c>
      <c r="AA58" s="137"/>
      <c r="AB58" s="137"/>
      <c r="AC58" s="138"/>
      <c r="AD58" s="136" t="s">
        <v>26</v>
      </c>
      <c r="AE58" s="137"/>
      <c r="AF58" s="137"/>
      <c r="AG58" s="138"/>
      <c r="AH58" s="136" t="s">
        <v>26</v>
      </c>
      <c r="AI58" s="138"/>
      <c r="AJ58" s="136" t="s">
        <v>26</v>
      </c>
      <c r="AK58" s="137"/>
      <c r="AL58" s="137"/>
      <c r="AM58" s="138"/>
      <c r="AN58" s="113" t="s">
        <v>26</v>
      </c>
      <c r="AO58" s="114"/>
      <c r="AP58" s="113" t="s">
        <v>26</v>
      </c>
      <c r="AQ58" s="114"/>
      <c r="AR58" s="113" t="s">
        <v>26</v>
      </c>
      <c r="AS58" s="114"/>
      <c r="AT58" s="113" t="s">
        <v>26</v>
      </c>
      <c r="AU58" s="114"/>
      <c r="AV58" s="136" t="s">
        <v>26</v>
      </c>
      <c r="AW58" s="137"/>
      <c r="AX58" s="137"/>
      <c r="AY58" s="138"/>
      <c r="AZ58" s="136" t="s">
        <v>33</v>
      </c>
      <c r="BA58" s="138"/>
      <c r="BB58" s="22"/>
      <c r="BC58" s="18"/>
      <c r="BD58" s="18" t="s">
        <v>26</v>
      </c>
      <c r="BE58" s="18"/>
      <c r="BF58" s="18"/>
      <c r="BG58" s="18" t="s">
        <v>26</v>
      </c>
      <c r="BH58" s="18"/>
      <c r="BI58" s="117" t="s">
        <v>150</v>
      </c>
      <c r="BJ58" s="117"/>
      <c r="BK58" s="117"/>
      <c r="BL58" s="92"/>
    </row>
    <row r="59" spans="1:64" s="40" customFormat="1" ht="12.75" customHeight="1">
      <c r="A59" s="45" t="s">
        <v>217</v>
      </c>
      <c r="B59" s="167" t="s">
        <v>191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9"/>
      <c r="Z59" s="118"/>
      <c r="AA59" s="118"/>
      <c r="AB59" s="118"/>
      <c r="AC59" s="118"/>
      <c r="AD59" s="118"/>
      <c r="AE59" s="118"/>
      <c r="AF59" s="118"/>
      <c r="AG59" s="118"/>
      <c r="AH59" s="115">
        <f>SUM(AH60,AH74)</f>
        <v>115</v>
      </c>
      <c r="AI59" s="116"/>
      <c r="AJ59" s="115">
        <f>SUM(AJ60,AJ74)</f>
        <v>4140</v>
      </c>
      <c r="AK59" s="170"/>
      <c r="AL59" s="170"/>
      <c r="AM59" s="116"/>
      <c r="AN59" s="171">
        <f>SUM(AN60,AN74)</f>
        <v>1788</v>
      </c>
      <c r="AO59" s="172"/>
      <c r="AP59" s="115">
        <f>SUM(AP60,AP74)</f>
        <v>752</v>
      </c>
      <c r="AQ59" s="116"/>
      <c r="AR59" s="115">
        <f>SUM(AR60,AR74)</f>
        <v>656</v>
      </c>
      <c r="AS59" s="116"/>
      <c r="AT59" s="115">
        <f>SUM(AT60,AT74)</f>
        <v>380</v>
      </c>
      <c r="AU59" s="116"/>
      <c r="AV59" s="115">
        <f>SUM(AV60,AV74)</f>
        <v>2352</v>
      </c>
      <c r="AW59" s="170"/>
      <c r="AX59" s="170"/>
      <c r="AY59" s="116"/>
      <c r="AZ59" s="118">
        <f>SUM(AZ60,AZ66,AZ74,AZ83)</f>
        <v>5</v>
      </c>
      <c r="BA59" s="118"/>
      <c r="BB59" s="86">
        <f>SUM(BB60,BB74,BB83)</f>
        <v>6</v>
      </c>
      <c r="BC59" s="45">
        <f>SUM(BC83,BC60)</f>
        <v>10</v>
      </c>
      <c r="BD59" s="45">
        <f>SUM(BD60)</f>
        <v>6</v>
      </c>
      <c r="BE59" s="45">
        <f>SUM(BE60)</f>
        <v>18</v>
      </c>
      <c r="BF59" s="45">
        <f>SUM(BF60)</f>
        <v>25</v>
      </c>
      <c r="BG59" s="45">
        <f>SUM(BG60)</f>
        <v>27</v>
      </c>
      <c r="BH59" s="45">
        <f>SUM(BH60)</f>
        <v>27</v>
      </c>
      <c r="BI59" s="117"/>
      <c r="BJ59" s="117"/>
      <c r="BK59" s="117"/>
      <c r="BL59" s="92"/>
    </row>
    <row r="60" spans="1:67" s="66" customFormat="1" ht="12.75" customHeight="1">
      <c r="A60" s="65" t="s">
        <v>26</v>
      </c>
      <c r="B60" s="173" t="s">
        <v>77</v>
      </c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5"/>
      <c r="Z60" s="160"/>
      <c r="AA60" s="160"/>
      <c r="AB60" s="160"/>
      <c r="AC60" s="160"/>
      <c r="AD60" s="160"/>
      <c r="AE60" s="160"/>
      <c r="AF60" s="160"/>
      <c r="AG60" s="160"/>
      <c r="AH60" s="161">
        <f>SUM(AH61:AI66)</f>
        <v>62</v>
      </c>
      <c r="AI60" s="163"/>
      <c r="AJ60" s="161">
        <f>SUM(AJ61:AM66)</f>
        <v>2232</v>
      </c>
      <c r="AK60" s="162"/>
      <c r="AL60" s="162"/>
      <c r="AM60" s="163"/>
      <c r="AN60" s="164">
        <f>SUM(AN61:AO66)</f>
        <v>958</v>
      </c>
      <c r="AO60" s="165"/>
      <c r="AP60" s="161">
        <f>SUM(AP61:AQ66)</f>
        <v>396</v>
      </c>
      <c r="AQ60" s="163"/>
      <c r="AR60" s="161">
        <f>SUM(AR61:AS66)</f>
        <v>362</v>
      </c>
      <c r="AS60" s="163"/>
      <c r="AT60" s="161">
        <f>SUM(AT61:AU66)</f>
        <v>200</v>
      </c>
      <c r="AU60" s="163"/>
      <c r="AV60" s="161">
        <f>SUM(AV61:AY66)</f>
        <v>1274</v>
      </c>
      <c r="AW60" s="162"/>
      <c r="AX60" s="162"/>
      <c r="AY60" s="163"/>
      <c r="AZ60" s="166">
        <f>SUM(AZ61:BA73)</f>
        <v>5</v>
      </c>
      <c r="BA60" s="166"/>
      <c r="BB60" s="96">
        <f>SUM(BB61:BB73)</f>
        <v>6</v>
      </c>
      <c r="BC60" s="95">
        <f>SUM(BC61:BC73)</f>
        <v>10</v>
      </c>
      <c r="BD60" s="95">
        <f>SUM(BD61:BD89)</f>
        <v>6</v>
      </c>
      <c r="BE60" s="95">
        <f>SUM(BE61:BE89)</f>
        <v>18</v>
      </c>
      <c r="BF60" s="95">
        <f>SUM(BF61:BF89)</f>
        <v>25</v>
      </c>
      <c r="BG60" s="95">
        <f>SUM(BG61:BG89)</f>
        <v>27</v>
      </c>
      <c r="BH60" s="95">
        <f>SUM(BH61:BH89)</f>
        <v>27</v>
      </c>
      <c r="BI60" s="117"/>
      <c r="BJ60" s="117"/>
      <c r="BK60" s="117"/>
      <c r="BL60" s="92"/>
      <c r="BM60" s="40"/>
      <c r="BN60" s="40"/>
      <c r="BO60" s="40"/>
    </row>
    <row r="61" spans="1:64" s="40" customFormat="1" ht="12.75" customHeight="1">
      <c r="A61" s="18">
        <v>20</v>
      </c>
      <c r="B61" s="141" t="s">
        <v>94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3"/>
      <c r="Z61" s="136">
        <v>1.2</v>
      </c>
      <c r="AA61" s="137"/>
      <c r="AB61" s="137"/>
      <c r="AC61" s="138"/>
      <c r="AD61" s="136">
        <v>2</v>
      </c>
      <c r="AE61" s="137"/>
      <c r="AF61" s="137"/>
      <c r="AG61" s="138"/>
      <c r="AH61" s="136">
        <v>8</v>
      </c>
      <c r="AI61" s="138"/>
      <c r="AJ61" s="136">
        <v>288</v>
      </c>
      <c r="AK61" s="137"/>
      <c r="AL61" s="137"/>
      <c r="AM61" s="138"/>
      <c r="AN61" s="113">
        <v>119</v>
      </c>
      <c r="AO61" s="114"/>
      <c r="AP61" s="113">
        <v>51</v>
      </c>
      <c r="AQ61" s="114"/>
      <c r="AR61" s="113">
        <v>68</v>
      </c>
      <c r="AS61" s="114"/>
      <c r="AT61" s="113"/>
      <c r="AU61" s="114"/>
      <c r="AV61" s="136">
        <v>169</v>
      </c>
      <c r="AW61" s="137"/>
      <c r="AX61" s="137"/>
      <c r="AY61" s="138"/>
      <c r="AZ61" s="136">
        <v>3</v>
      </c>
      <c r="BA61" s="138"/>
      <c r="BB61" s="22">
        <v>4</v>
      </c>
      <c r="BC61" s="18"/>
      <c r="BD61" s="18" t="s">
        <v>26</v>
      </c>
      <c r="BE61" s="18" t="s">
        <v>26</v>
      </c>
      <c r="BF61" s="18" t="s">
        <v>26</v>
      </c>
      <c r="BG61" s="18"/>
      <c r="BH61" s="18"/>
      <c r="BI61" s="117" t="s">
        <v>145</v>
      </c>
      <c r="BJ61" s="117"/>
      <c r="BK61" s="117"/>
      <c r="BL61" s="92"/>
    </row>
    <row r="62" spans="1:64" s="40" customFormat="1" ht="12.75" customHeight="1">
      <c r="A62" s="18">
        <v>21</v>
      </c>
      <c r="B62" s="141" t="s">
        <v>164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3"/>
      <c r="Z62" s="119"/>
      <c r="AA62" s="119"/>
      <c r="AB62" s="119"/>
      <c r="AC62" s="119"/>
      <c r="AD62" s="119" t="s">
        <v>130</v>
      </c>
      <c r="AE62" s="119"/>
      <c r="AF62" s="119"/>
      <c r="AG62" s="119"/>
      <c r="AH62" s="136">
        <v>4</v>
      </c>
      <c r="AI62" s="138"/>
      <c r="AJ62" s="113">
        <v>144</v>
      </c>
      <c r="AK62" s="189"/>
      <c r="AL62" s="189"/>
      <c r="AM62" s="114"/>
      <c r="AN62" s="113">
        <v>68</v>
      </c>
      <c r="AO62" s="114"/>
      <c r="AP62" s="113"/>
      <c r="AQ62" s="114"/>
      <c r="AR62" s="113"/>
      <c r="AS62" s="114"/>
      <c r="AT62" s="113">
        <v>68</v>
      </c>
      <c r="AU62" s="114"/>
      <c r="AV62" s="136">
        <v>76</v>
      </c>
      <c r="AW62" s="137"/>
      <c r="AX62" s="137"/>
      <c r="AY62" s="138"/>
      <c r="AZ62" s="119">
        <v>2</v>
      </c>
      <c r="BA62" s="119"/>
      <c r="BB62" s="22">
        <v>2</v>
      </c>
      <c r="BC62" s="18"/>
      <c r="BD62" s="18"/>
      <c r="BE62" s="18"/>
      <c r="BF62" s="18"/>
      <c r="BG62" s="18"/>
      <c r="BH62" s="18"/>
      <c r="BI62" s="117" t="s">
        <v>183</v>
      </c>
      <c r="BJ62" s="117"/>
      <c r="BK62" s="117"/>
      <c r="BL62" s="92"/>
    </row>
    <row r="63" spans="1:64" s="40" customFormat="1" ht="12.75" customHeight="1">
      <c r="A63" s="18">
        <v>22</v>
      </c>
      <c r="B63" s="141" t="s">
        <v>165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3"/>
      <c r="Z63" s="119">
        <v>3</v>
      </c>
      <c r="AA63" s="119"/>
      <c r="AB63" s="119"/>
      <c r="AC63" s="119"/>
      <c r="AD63" s="119" t="s">
        <v>26</v>
      </c>
      <c r="AE63" s="119"/>
      <c r="AF63" s="119"/>
      <c r="AG63" s="119"/>
      <c r="AH63" s="136">
        <v>4</v>
      </c>
      <c r="AI63" s="138"/>
      <c r="AJ63" s="113">
        <v>144</v>
      </c>
      <c r="AK63" s="189"/>
      <c r="AL63" s="189"/>
      <c r="AM63" s="114"/>
      <c r="AN63" s="113">
        <v>51</v>
      </c>
      <c r="AO63" s="114"/>
      <c r="AP63" s="113">
        <v>17</v>
      </c>
      <c r="AQ63" s="114"/>
      <c r="AR63" s="113"/>
      <c r="AS63" s="114"/>
      <c r="AT63" s="113">
        <v>34</v>
      </c>
      <c r="AU63" s="114"/>
      <c r="AV63" s="136">
        <v>93</v>
      </c>
      <c r="AW63" s="137"/>
      <c r="AX63" s="137"/>
      <c r="AY63" s="138"/>
      <c r="AZ63" s="119"/>
      <c r="BA63" s="119"/>
      <c r="BB63" s="22" t="s">
        <v>26</v>
      </c>
      <c r="BC63" s="18">
        <v>3</v>
      </c>
      <c r="BD63" s="18" t="s">
        <v>26</v>
      </c>
      <c r="BE63" s="18" t="s">
        <v>26</v>
      </c>
      <c r="BF63" s="18"/>
      <c r="BG63" s="18"/>
      <c r="BH63" s="18"/>
      <c r="BI63" s="117" t="s">
        <v>151</v>
      </c>
      <c r="BJ63" s="117"/>
      <c r="BK63" s="117"/>
      <c r="BL63" s="92"/>
    </row>
    <row r="64" spans="1:64" s="40" customFormat="1" ht="12.75" customHeight="1">
      <c r="A64" s="18">
        <v>23</v>
      </c>
      <c r="B64" s="141" t="s">
        <v>166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3"/>
      <c r="Z64" s="119">
        <v>4</v>
      </c>
      <c r="AA64" s="119"/>
      <c r="AB64" s="119"/>
      <c r="AC64" s="119"/>
      <c r="AD64" s="119">
        <v>3</v>
      </c>
      <c r="AE64" s="119"/>
      <c r="AF64" s="119"/>
      <c r="AG64" s="119"/>
      <c r="AH64" s="136">
        <v>6</v>
      </c>
      <c r="AI64" s="138"/>
      <c r="AJ64" s="136">
        <v>216</v>
      </c>
      <c r="AK64" s="137"/>
      <c r="AL64" s="137"/>
      <c r="AM64" s="138"/>
      <c r="AN64" s="113">
        <v>85</v>
      </c>
      <c r="AO64" s="114"/>
      <c r="AP64" s="113">
        <v>34</v>
      </c>
      <c r="AQ64" s="114"/>
      <c r="AR64" s="113">
        <v>34</v>
      </c>
      <c r="AS64" s="114"/>
      <c r="AT64" s="113">
        <v>17</v>
      </c>
      <c r="AU64" s="114"/>
      <c r="AV64" s="136">
        <v>131</v>
      </c>
      <c r="AW64" s="137"/>
      <c r="AX64" s="137"/>
      <c r="AY64" s="138"/>
      <c r="AZ64" s="119"/>
      <c r="BA64" s="119"/>
      <c r="BB64" s="22"/>
      <c r="BC64" s="18">
        <v>3</v>
      </c>
      <c r="BD64" s="18">
        <v>2</v>
      </c>
      <c r="BE64" s="18" t="s">
        <v>26</v>
      </c>
      <c r="BF64" s="18"/>
      <c r="BG64" s="18"/>
      <c r="BH64" s="18"/>
      <c r="BI64" s="117" t="s">
        <v>152</v>
      </c>
      <c r="BJ64" s="117"/>
      <c r="BK64" s="117"/>
      <c r="BL64" s="92"/>
    </row>
    <row r="65" spans="1:64" s="40" customFormat="1" ht="12.75" customHeight="1">
      <c r="A65" s="18">
        <v>24</v>
      </c>
      <c r="B65" s="279" t="s">
        <v>67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1"/>
      <c r="Z65" s="119">
        <v>7</v>
      </c>
      <c r="AA65" s="119"/>
      <c r="AB65" s="119"/>
      <c r="AC65" s="119"/>
      <c r="AD65" s="119"/>
      <c r="AE65" s="119"/>
      <c r="AF65" s="119"/>
      <c r="AG65" s="119"/>
      <c r="AH65" s="136">
        <v>3</v>
      </c>
      <c r="AI65" s="138"/>
      <c r="AJ65" s="136">
        <v>108</v>
      </c>
      <c r="AK65" s="137"/>
      <c r="AL65" s="137"/>
      <c r="AM65" s="138"/>
      <c r="AN65" s="113">
        <v>51</v>
      </c>
      <c r="AO65" s="114"/>
      <c r="AP65" s="113">
        <v>17</v>
      </c>
      <c r="AQ65" s="114"/>
      <c r="AR65" s="113">
        <v>34</v>
      </c>
      <c r="AS65" s="114"/>
      <c r="AT65" s="113"/>
      <c r="AU65" s="114"/>
      <c r="AV65" s="136">
        <v>57</v>
      </c>
      <c r="AW65" s="137"/>
      <c r="AX65" s="137"/>
      <c r="AY65" s="138"/>
      <c r="AZ65" s="119"/>
      <c r="BA65" s="119"/>
      <c r="BB65" s="22"/>
      <c r="BC65" s="18"/>
      <c r="BD65" s="18"/>
      <c r="BE65" s="18" t="s">
        <v>26</v>
      </c>
      <c r="BF65" s="18" t="s">
        <v>26</v>
      </c>
      <c r="BG65" s="18">
        <v>3</v>
      </c>
      <c r="BH65" s="18"/>
      <c r="BI65" s="117" t="s">
        <v>149</v>
      </c>
      <c r="BJ65" s="117"/>
      <c r="BK65" s="117"/>
      <c r="BL65" s="92"/>
    </row>
    <row r="66" spans="1:67" s="62" customFormat="1" ht="12.75" customHeight="1">
      <c r="A66" s="61"/>
      <c r="B66" s="276" t="s">
        <v>205</v>
      </c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8"/>
      <c r="Z66" s="149"/>
      <c r="AA66" s="149"/>
      <c r="AB66" s="149"/>
      <c r="AC66" s="149"/>
      <c r="AD66" s="149"/>
      <c r="AE66" s="149"/>
      <c r="AF66" s="149"/>
      <c r="AG66" s="149"/>
      <c r="AH66" s="139">
        <f>SUM(AH67:AI73)</f>
        <v>37</v>
      </c>
      <c r="AI66" s="140"/>
      <c r="AJ66" s="139">
        <f>SUM(AJ67:AM73)</f>
        <v>1332</v>
      </c>
      <c r="AK66" s="150"/>
      <c r="AL66" s="150"/>
      <c r="AM66" s="140"/>
      <c r="AN66" s="139">
        <f>SUM(AN67:AO73)</f>
        <v>584</v>
      </c>
      <c r="AO66" s="140"/>
      <c r="AP66" s="139">
        <f>SUM(AP67:AQ73)</f>
        <v>277</v>
      </c>
      <c r="AQ66" s="140"/>
      <c r="AR66" s="139">
        <f>SUM(AR67:AS73)</f>
        <v>226</v>
      </c>
      <c r="AS66" s="140"/>
      <c r="AT66" s="139">
        <f>SUM(AT67:AU73)</f>
        <v>81</v>
      </c>
      <c r="AU66" s="140"/>
      <c r="AV66" s="139">
        <f>SUM(AV67:AY73)</f>
        <v>748</v>
      </c>
      <c r="AW66" s="150"/>
      <c r="AX66" s="150"/>
      <c r="AY66" s="140"/>
      <c r="AZ66" s="149" t="s">
        <v>26</v>
      </c>
      <c r="BA66" s="149"/>
      <c r="BB66" s="71" t="s">
        <v>33</v>
      </c>
      <c r="BC66" s="61"/>
      <c r="BD66" s="61" t="s">
        <v>26</v>
      </c>
      <c r="BE66" s="61" t="s">
        <v>26</v>
      </c>
      <c r="BF66" s="61"/>
      <c r="BG66" s="61"/>
      <c r="BH66" s="61"/>
      <c r="BI66" s="117"/>
      <c r="BJ66" s="117"/>
      <c r="BK66" s="117"/>
      <c r="BL66" s="92"/>
      <c r="BM66" s="40"/>
      <c r="BN66" s="40"/>
      <c r="BO66" s="40"/>
    </row>
    <row r="67" spans="1:64" s="40" customFormat="1" ht="12.75" customHeight="1">
      <c r="A67" s="18">
        <v>25</v>
      </c>
      <c r="B67" s="141" t="s">
        <v>167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3"/>
      <c r="Z67" s="119">
        <v>3</v>
      </c>
      <c r="AA67" s="119"/>
      <c r="AB67" s="119"/>
      <c r="AC67" s="119"/>
      <c r="AD67" s="119" t="s">
        <v>26</v>
      </c>
      <c r="AE67" s="119"/>
      <c r="AF67" s="119"/>
      <c r="AG67" s="119"/>
      <c r="AH67" s="136">
        <v>6</v>
      </c>
      <c r="AI67" s="138"/>
      <c r="AJ67" s="113">
        <v>216</v>
      </c>
      <c r="AK67" s="189"/>
      <c r="AL67" s="189"/>
      <c r="AM67" s="114"/>
      <c r="AN67" s="113">
        <v>68</v>
      </c>
      <c r="AO67" s="114"/>
      <c r="AP67" s="113">
        <v>34</v>
      </c>
      <c r="AQ67" s="114"/>
      <c r="AR67" s="113">
        <v>34</v>
      </c>
      <c r="AS67" s="114"/>
      <c r="AT67" s="113"/>
      <c r="AU67" s="114"/>
      <c r="AV67" s="136">
        <v>148</v>
      </c>
      <c r="AW67" s="137"/>
      <c r="AX67" s="137"/>
      <c r="AY67" s="138"/>
      <c r="AZ67" s="119"/>
      <c r="BA67" s="119"/>
      <c r="BB67" s="22"/>
      <c r="BC67" s="18">
        <v>4</v>
      </c>
      <c r="BD67" s="18" t="s">
        <v>26</v>
      </c>
      <c r="BE67" s="18" t="s">
        <v>26</v>
      </c>
      <c r="BF67" s="18" t="s">
        <v>26</v>
      </c>
      <c r="BG67" s="18" t="s">
        <v>26</v>
      </c>
      <c r="BH67" s="18"/>
      <c r="BI67" s="117" t="s">
        <v>150</v>
      </c>
      <c r="BJ67" s="117"/>
      <c r="BK67" s="117"/>
      <c r="BL67" s="92"/>
    </row>
    <row r="68" spans="1:64" s="40" customFormat="1" ht="12.75" customHeight="1">
      <c r="A68" s="18">
        <v>26</v>
      </c>
      <c r="B68" s="141" t="s">
        <v>168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3"/>
      <c r="Z68" s="119">
        <v>4</v>
      </c>
      <c r="AA68" s="119"/>
      <c r="AB68" s="119"/>
      <c r="AC68" s="119"/>
      <c r="AD68" s="119">
        <v>4</v>
      </c>
      <c r="AE68" s="119"/>
      <c r="AF68" s="119"/>
      <c r="AG68" s="119"/>
      <c r="AH68" s="136">
        <v>4</v>
      </c>
      <c r="AI68" s="138"/>
      <c r="AJ68" s="136">
        <v>144</v>
      </c>
      <c r="AK68" s="137"/>
      <c r="AL68" s="137"/>
      <c r="AM68" s="138"/>
      <c r="AN68" s="113">
        <v>68</v>
      </c>
      <c r="AO68" s="114"/>
      <c r="AP68" s="113">
        <v>34</v>
      </c>
      <c r="AQ68" s="114"/>
      <c r="AR68" s="113"/>
      <c r="AS68" s="114"/>
      <c r="AT68" s="113">
        <v>34</v>
      </c>
      <c r="AU68" s="114"/>
      <c r="AV68" s="151">
        <v>76</v>
      </c>
      <c r="AW68" s="152"/>
      <c r="AX68" s="152"/>
      <c r="AY68" s="153"/>
      <c r="AZ68" s="119"/>
      <c r="BA68" s="119"/>
      <c r="BB68" s="22"/>
      <c r="BC68" s="18"/>
      <c r="BD68" s="18">
        <v>4</v>
      </c>
      <c r="BE68" s="18" t="s">
        <v>26</v>
      </c>
      <c r="BF68" s="18" t="s">
        <v>26</v>
      </c>
      <c r="BG68" s="18"/>
      <c r="BH68" s="18"/>
      <c r="BI68" s="117" t="s">
        <v>150</v>
      </c>
      <c r="BJ68" s="117"/>
      <c r="BK68" s="117"/>
      <c r="BL68" s="92"/>
    </row>
    <row r="69" spans="1:64" s="40" customFormat="1" ht="12.75" customHeight="1">
      <c r="A69" s="18">
        <v>27</v>
      </c>
      <c r="B69" s="141" t="s">
        <v>169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3"/>
      <c r="Z69" s="119">
        <v>5.6</v>
      </c>
      <c r="AA69" s="119"/>
      <c r="AB69" s="119"/>
      <c r="AC69" s="119"/>
      <c r="AD69" s="119">
        <v>5.6</v>
      </c>
      <c r="AE69" s="119"/>
      <c r="AF69" s="119"/>
      <c r="AG69" s="119"/>
      <c r="AH69" s="136">
        <v>12</v>
      </c>
      <c r="AI69" s="138"/>
      <c r="AJ69" s="136">
        <v>432</v>
      </c>
      <c r="AK69" s="137"/>
      <c r="AL69" s="137"/>
      <c r="AM69" s="138"/>
      <c r="AN69" s="113">
        <v>207</v>
      </c>
      <c r="AO69" s="114"/>
      <c r="AP69" s="113">
        <v>96</v>
      </c>
      <c r="AQ69" s="114"/>
      <c r="AR69" s="113">
        <v>111</v>
      </c>
      <c r="AS69" s="114"/>
      <c r="AT69" s="113"/>
      <c r="AU69" s="114"/>
      <c r="AV69" s="136">
        <v>225</v>
      </c>
      <c r="AW69" s="137"/>
      <c r="AX69" s="137"/>
      <c r="AY69" s="138"/>
      <c r="AZ69" s="119"/>
      <c r="BA69" s="119"/>
      <c r="BB69" s="22"/>
      <c r="BC69" s="18"/>
      <c r="BD69" s="18"/>
      <c r="BE69" s="18">
        <v>6</v>
      </c>
      <c r="BF69" s="18">
        <v>7</v>
      </c>
      <c r="BG69" s="18" t="s">
        <v>26</v>
      </c>
      <c r="BH69" s="18" t="s">
        <v>26</v>
      </c>
      <c r="BI69" s="117" t="s">
        <v>150</v>
      </c>
      <c r="BJ69" s="117"/>
      <c r="BK69" s="117"/>
      <c r="BL69" s="92"/>
    </row>
    <row r="70" spans="1:64" s="40" customFormat="1" ht="12.75" customHeight="1">
      <c r="A70" s="18">
        <v>28</v>
      </c>
      <c r="B70" s="141" t="s">
        <v>170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3"/>
      <c r="Z70" s="119">
        <v>6</v>
      </c>
      <c r="AA70" s="119"/>
      <c r="AB70" s="119"/>
      <c r="AC70" s="119"/>
      <c r="AD70" s="119">
        <v>6</v>
      </c>
      <c r="AE70" s="119"/>
      <c r="AF70" s="119"/>
      <c r="AG70" s="119"/>
      <c r="AH70" s="136">
        <v>4</v>
      </c>
      <c r="AI70" s="138"/>
      <c r="AJ70" s="136">
        <v>144</v>
      </c>
      <c r="AK70" s="137"/>
      <c r="AL70" s="137"/>
      <c r="AM70" s="138"/>
      <c r="AN70" s="113">
        <v>60</v>
      </c>
      <c r="AO70" s="114"/>
      <c r="AP70" s="113">
        <v>30</v>
      </c>
      <c r="AQ70" s="114"/>
      <c r="AR70" s="113">
        <v>30</v>
      </c>
      <c r="AS70" s="114"/>
      <c r="AT70" s="113"/>
      <c r="AU70" s="114"/>
      <c r="AV70" s="136">
        <v>84</v>
      </c>
      <c r="AW70" s="137"/>
      <c r="AX70" s="137"/>
      <c r="AY70" s="138"/>
      <c r="AZ70" s="119"/>
      <c r="BA70" s="119"/>
      <c r="BB70" s="22"/>
      <c r="BC70" s="18"/>
      <c r="BD70" s="18"/>
      <c r="BE70" s="18" t="s">
        <v>26</v>
      </c>
      <c r="BF70" s="18">
        <v>4</v>
      </c>
      <c r="BG70" s="18"/>
      <c r="BH70" s="18"/>
      <c r="BI70" s="117" t="s">
        <v>150</v>
      </c>
      <c r="BJ70" s="117"/>
      <c r="BK70" s="117"/>
      <c r="BL70" s="92"/>
    </row>
    <row r="71" spans="1:64" s="40" customFormat="1" ht="12.75" customHeight="1">
      <c r="A71" s="18">
        <v>29</v>
      </c>
      <c r="B71" s="141" t="s">
        <v>171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3"/>
      <c r="Z71" s="119">
        <v>7</v>
      </c>
      <c r="AA71" s="119"/>
      <c r="AB71" s="119"/>
      <c r="AC71" s="119"/>
      <c r="AD71" s="119">
        <v>7</v>
      </c>
      <c r="AE71" s="119"/>
      <c r="AF71" s="119"/>
      <c r="AG71" s="119"/>
      <c r="AH71" s="136">
        <v>5</v>
      </c>
      <c r="AI71" s="138"/>
      <c r="AJ71" s="136">
        <v>180</v>
      </c>
      <c r="AK71" s="137"/>
      <c r="AL71" s="137"/>
      <c r="AM71" s="138"/>
      <c r="AN71" s="113">
        <v>85</v>
      </c>
      <c r="AO71" s="114"/>
      <c r="AP71" s="113">
        <v>34</v>
      </c>
      <c r="AQ71" s="114"/>
      <c r="AR71" s="113">
        <v>51</v>
      </c>
      <c r="AS71" s="114"/>
      <c r="AT71" s="113" t="s">
        <v>26</v>
      </c>
      <c r="AU71" s="114"/>
      <c r="AV71" s="136">
        <v>95</v>
      </c>
      <c r="AW71" s="137"/>
      <c r="AX71" s="137"/>
      <c r="AY71" s="138"/>
      <c r="AZ71" s="119"/>
      <c r="BA71" s="119"/>
      <c r="BB71" s="22"/>
      <c r="BC71" s="18"/>
      <c r="BD71" s="18" t="s">
        <v>26</v>
      </c>
      <c r="BE71" s="18"/>
      <c r="BF71" s="18" t="s">
        <v>26</v>
      </c>
      <c r="BG71" s="18">
        <v>5</v>
      </c>
      <c r="BH71" s="18"/>
      <c r="BI71" s="117" t="s">
        <v>150</v>
      </c>
      <c r="BJ71" s="117"/>
      <c r="BK71" s="117"/>
      <c r="BL71" s="92"/>
    </row>
    <row r="72" spans="1:64" s="40" customFormat="1" ht="12.75" customHeight="1">
      <c r="A72" s="18">
        <v>30</v>
      </c>
      <c r="B72" s="141" t="s">
        <v>172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3"/>
      <c r="Z72" s="136">
        <v>7</v>
      </c>
      <c r="AA72" s="137"/>
      <c r="AB72" s="137"/>
      <c r="AC72" s="138"/>
      <c r="AD72" s="136">
        <v>7</v>
      </c>
      <c r="AE72" s="137"/>
      <c r="AF72" s="137"/>
      <c r="AG72" s="138"/>
      <c r="AH72" s="136">
        <v>3</v>
      </c>
      <c r="AI72" s="138"/>
      <c r="AJ72" s="136">
        <v>108</v>
      </c>
      <c r="AK72" s="137"/>
      <c r="AL72" s="137"/>
      <c r="AM72" s="138"/>
      <c r="AN72" s="113">
        <v>51</v>
      </c>
      <c r="AO72" s="114"/>
      <c r="AP72" s="113">
        <v>34</v>
      </c>
      <c r="AQ72" s="114"/>
      <c r="AR72" s="113"/>
      <c r="AS72" s="114"/>
      <c r="AT72" s="113">
        <v>17</v>
      </c>
      <c r="AU72" s="114"/>
      <c r="AV72" s="136">
        <v>57</v>
      </c>
      <c r="AW72" s="137"/>
      <c r="AX72" s="137"/>
      <c r="AY72" s="138"/>
      <c r="AZ72" s="136"/>
      <c r="BA72" s="138"/>
      <c r="BB72" s="22"/>
      <c r="BC72" s="18"/>
      <c r="BD72" s="18"/>
      <c r="BE72" s="18" t="s">
        <v>26</v>
      </c>
      <c r="BF72" s="18"/>
      <c r="BG72" s="18">
        <v>3</v>
      </c>
      <c r="BH72" s="18" t="s">
        <v>26</v>
      </c>
      <c r="BI72" s="117" t="s">
        <v>150</v>
      </c>
      <c r="BJ72" s="117"/>
      <c r="BK72" s="117"/>
      <c r="BL72" s="92"/>
    </row>
    <row r="73" spans="1:64" s="40" customFormat="1" ht="12.75" customHeight="1">
      <c r="A73" s="18">
        <v>31</v>
      </c>
      <c r="B73" s="141" t="s">
        <v>173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3"/>
      <c r="Z73" s="119">
        <v>6</v>
      </c>
      <c r="AA73" s="119"/>
      <c r="AB73" s="119"/>
      <c r="AC73" s="119"/>
      <c r="AD73" s="119"/>
      <c r="AE73" s="119"/>
      <c r="AF73" s="119"/>
      <c r="AG73" s="119"/>
      <c r="AH73" s="136">
        <v>3</v>
      </c>
      <c r="AI73" s="138"/>
      <c r="AJ73" s="136">
        <v>108</v>
      </c>
      <c r="AK73" s="137"/>
      <c r="AL73" s="137"/>
      <c r="AM73" s="138"/>
      <c r="AN73" s="113">
        <v>45</v>
      </c>
      <c r="AO73" s="114"/>
      <c r="AP73" s="113">
        <v>15</v>
      </c>
      <c r="AQ73" s="114"/>
      <c r="AR73" s="113" t="s">
        <v>26</v>
      </c>
      <c r="AS73" s="114"/>
      <c r="AT73" s="113">
        <v>30</v>
      </c>
      <c r="AU73" s="114"/>
      <c r="AV73" s="136">
        <v>63</v>
      </c>
      <c r="AW73" s="137"/>
      <c r="AX73" s="137"/>
      <c r="AY73" s="138"/>
      <c r="AZ73" s="119"/>
      <c r="BA73" s="119"/>
      <c r="BB73" s="22"/>
      <c r="BC73" s="18"/>
      <c r="BD73" s="18" t="s">
        <v>26</v>
      </c>
      <c r="BE73" s="18"/>
      <c r="BF73" s="18">
        <v>3</v>
      </c>
      <c r="BG73" s="18"/>
      <c r="BH73" s="18"/>
      <c r="BI73" s="117" t="s">
        <v>150</v>
      </c>
      <c r="BJ73" s="117"/>
      <c r="BK73" s="117"/>
      <c r="BL73" s="92"/>
    </row>
    <row r="74" spans="1:67" s="62" customFormat="1" ht="12.75" customHeight="1">
      <c r="A74" s="61"/>
      <c r="B74" s="146" t="s">
        <v>78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8"/>
      <c r="Z74" s="149"/>
      <c r="AA74" s="149"/>
      <c r="AB74" s="149"/>
      <c r="AC74" s="149"/>
      <c r="AD74" s="149"/>
      <c r="AE74" s="149"/>
      <c r="AF74" s="149"/>
      <c r="AG74" s="149"/>
      <c r="AH74" s="139">
        <f>SUM(AH75:AI83)</f>
        <v>53</v>
      </c>
      <c r="AI74" s="140"/>
      <c r="AJ74" s="139">
        <f>SUM(AJ75:AM83)</f>
        <v>1908</v>
      </c>
      <c r="AK74" s="150"/>
      <c r="AL74" s="150"/>
      <c r="AM74" s="140"/>
      <c r="AN74" s="139">
        <f>SUM(AN75:AO83)</f>
        <v>830</v>
      </c>
      <c r="AO74" s="140"/>
      <c r="AP74" s="139">
        <f>SUM(AP75:AQ83)</f>
        <v>356</v>
      </c>
      <c r="AQ74" s="140"/>
      <c r="AR74" s="139">
        <f>SUM(AR75:AS83)</f>
        <v>294</v>
      </c>
      <c r="AS74" s="140"/>
      <c r="AT74" s="139">
        <f>SUM(AT75:AU83)</f>
        <v>180</v>
      </c>
      <c r="AU74" s="140"/>
      <c r="AV74" s="139">
        <f>SUM(AV75:AY83)</f>
        <v>1078</v>
      </c>
      <c r="AW74" s="150"/>
      <c r="AX74" s="150"/>
      <c r="AY74" s="140"/>
      <c r="AZ74" s="149" t="s">
        <v>26</v>
      </c>
      <c r="BA74" s="149"/>
      <c r="BB74" s="87" t="s">
        <v>33</v>
      </c>
      <c r="BC74" s="61"/>
      <c r="BD74" s="61" t="s">
        <v>26</v>
      </c>
      <c r="BE74" s="61" t="s">
        <v>26</v>
      </c>
      <c r="BF74" s="61"/>
      <c r="BG74" s="61"/>
      <c r="BH74" s="61"/>
      <c r="BI74" s="117"/>
      <c r="BJ74" s="117"/>
      <c r="BK74" s="117"/>
      <c r="BL74" s="92"/>
      <c r="BM74" s="40"/>
      <c r="BN74" s="40"/>
      <c r="BO74" s="40"/>
    </row>
    <row r="75" spans="1:64" s="40" customFormat="1" ht="12.75" customHeight="1">
      <c r="A75" s="18">
        <v>32</v>
      </c>
      <c r="B75" s="279" t="s">
        <v>212</v>
      </c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1"/>
      <c r="Z75" s="136">
        <v>7</v>
      </c>
      <c r="AA75" s="137"/>
      <c r="AB75" s="137"/>
      <c r="AC75" s="138"/>
      <c r="AD75" s="136">
        <v>7</v>
      </c>
      <c r="AE75" s="137"/>
      <c r="AF75" s="137"/>
      <c r="AG75" s="138"/>
      <c r="AH75" s="136">
        <v>7</v>
      </c>
      <c r="AI75" s="138"/>
      <c r="AJ75" s="136">
        <v>252</v>
      </c>
      <c r="AK75" s="137"/>
      <c r="AL75" s="137"/>
      <c r="AM75" s="138"/>
      <c r="AN75" s="113">
        <v>102</v>
      </c>
      <c r="AO75" s="114"/>
      <c r="AP75" s="113">
        <v>34</v>
      </c>
      <c r="AQ75" s="114"/>
      <c r="AR75" s="113">
        <v>68</v>
      </c>
      <c r="AS75" s="114"/>
      <c r="AT75" s="113"/>
      <c r="AU75" s="114"/>
      <c r="AV75" s="136">
        <v>150</v>
      </c>
      <c r="AW75" s="137"/>
      <c r="AX75" s="137"/>
      <c r="AY75" s="138"/>
      <c r="AZ75" s="136"/>
      <c r="BA75" s="138"/>
      <c r="BB75" s="22"/>
      <c r="BC75" s="18"/>
      <c r="BD75" s="18"/>
      <c r="BE75" s="18"/>
      <c r="BF75" s="18" t="s">
        <v>26</v>
      </c>
      <c r="BG75" s="18">
        <v>6</v>
      </c>
      <c r="BH75" s="18"/>
      <c r="BI75" s="117" t="s">
        <v>150</v>
      </c>
      <c r="BJ75" s="117"/>
      <c r="BK75" s="117"/>
      <c r="BL75" s="92"/>
    </row>
    <row r="76" spans="1:64" s="40" customFormat="1" ht="12.75" customHeight="1">
      <c r="A76" s="18">
        <v>33</v>
      </c>
      <c r="B76" s="141" t="s">
        <v>105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3"/>
      <c r="Z76" s="136">
        <v>6</v>
      </c>
      <c r="AA76" s="137"/>
      <c r="AB76" s="137"/>
      <c r="AC76" s="138"/>
      <c r="AD76" s="136">
        <v>6</v>
      </c>
      <c r="AE76" s="137"/>
      <c r="AF76" s="137"/>
      <c r="AG76" s="138"/>
      <c r="AH76" s="136">
        <v>4</v>
      </c>
      <c r="AI76" s="138"/>
      <c r="AJ76" s="136">
        <v>144</v>
      </c>
      <c r="AK76" s="137"/>
      <c r="AL76" s="137"/>
      <c r="AM76" s="138"/>
      <c r="AN76" s="113">
        <v>60</v>
      </c>
      <c r="AO76" s="114"/>
      <c r="AP76" s="113">
        <v>30</v>
      </c>
      <c r="AQ76" s="114"/>
      <c r="AR76" s="113">
        <v>30</v>
      </c>
      <c r="AS76" s="114"/>
      <c r="AT76" s="113"/>
      <c r="AU76" s="114"/>
      <c r="AV76" s="136">
        <v>84</v>
      </c>
      <c r="AW76" s="137"/>
      <c r="AX76" s="137"/>
      <c r="AY76" s="138"/>
      <c r="AZ76" s="136"/>
      <c r="BA76" s="138"/>
      <c r="BB76" s="22"/>
      <c r="BC76" s="18"/>
      <c r="BD76" s="18"/>
      <c r="BE76" s="18"/>
      <c r="BF76" s="18">
        <v>4</v>
      </c>
      <c r="BG76" s="18"/>
      <c r="BH76" s="18"/>
      <c r="BI76" s="117" t="s">
        <v>150</v>
      </c>
      <c r="BJ76" s="117"/>
      <c r="BK76" s="117"/>
      <c r="BL76" s="92"/>
    </row>
    <row r="77" spans="1:64" s="40" customFormat="1" ht="12.75" customHeight="1">
      <c r="A77" s="64">
        <v>34</v>
      </c>
      <c r="B77" s="141" t="s">
        <v>174</v>
      </c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3"/>
      <c r="Z77" s="119">
        <v>5.6</v>
      </c>
      <c r="AA77" s="119"/>
      <c r="AB77" s="119"/>
      <c r="AC77" s="119"/>
      <c r="AD77" s="119">
        <v>5.6</v>
      </c>
      <c r="AE77" s="119"/>
      <c r="AF77" s="119"/>
      <c r="AG77" s="119"/>
      <c r="AH77" s="136">
        <v>7</v>
      </c>
      <c r="AI77" s="138"/>
      <c r="AJ77" s="136">
        <v>252</v>
      </c>
      <c r="AK77" s="137"/>
      <c r="AL77" s="137"/>
      <c r="AM77" s="138"/>
      <c r="AN77" s="113">
        <v>113</v>
      </c>
      <c r="AO77" s="114"/>
      <c r="AP77" s="113">
        <v>49</v>
      </c>
      <c r="AQ77" s="114"/>
      <c r="AR77" s="113">
        <v>64</v>
      </c>
      <c r="AS77" s="114"/>
      <c r="AT77" s="113"/>
      <c r="AU77" s="114"/>
      <c r="AV77" s="136">
        <v>139</v>
      </c>
      <c r="AW77" s="137"/>
      <c r="AX77" s="137"/>
      <c r="AY77" s="138"/>
      <c r="AZ77" s="119"/>
      <c r="BA77" s="119"/>
      <c r="BB77" s="22"/>
      <c r="BC77" s="18"/>
      <c r="BD77" s="18"/>
      <c r="BE77" s="18">
        <v>4</v>
      </c>
      <c r="BF77" s="18">
        <v>3</v>
      </c>
      <c r="BG77" s="18" t="s">
        <v>26</v>
      </c>
      <c r="BH77" s="18"/>
      <c r="BI77" s="117" t="s">
        <v>150</v>
      </c>
      <c r="BJ77" s="117"/>
      <c r="BK77" s="117"/>
      <c r="BL77" s="92"/>
    </row>
    <row r="78" spans="1:64" s="40" customFormat="1" ht="12.75" customHeight="1">
      <c r="A78" s="18">
        <v>35</v>
      </c>
      <c r="B78" s="141" t="s">
        <v>69</v>
      </c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3"/>
      <c r="Z78" s="133">
        <v>7</v>
      </c>
      <c r="AA78" s="135"/>
      <c r="AB78" s="135"/>
      <c r="AC78" s="134"/>
      <c r="AD78" s="133">
        <v>7</v>
      </c>
      <c r="AE78" s="135"/>
      <c r="AF78" s="135"/>
      <c r="AG78" s="134"/>
      <c r="AH78" s="133">
        <v>6</v>
      </c>
      <c r="AI78" s="134"/>
      <c r="AJ78" s="133">
        <v>216</v>
      </c>
      <c r="AK78" s="135"/>
      <c r="AL78" s="135"/>
      <c r="AM78" s="134"/>
      <c r="AN78" s="133">
        <v>102</v>
      </c>
      <c r="AO78" s="134"/>
      <c r="AP78" s="133">
        <v>51</v>
      </c>
      <c r="AQ78" s="134"/>
      <c r="AR78" s="133">
        <v>51</v>
      </c>
      <c r="AS78" s="134"/>
      <c r="AT78" s="133"/>
      <c r="AU78" s="134"/>
      <c r="AV78" s="133">
        <v>114</v>
      </c>
      <c r="AW78" s="135"/>
      <c r="AX78" s="135"/>
      <c r="AY78" s="134"/>
      <c r="AZ78" s="133"/>
      <c r="BA78" s="134"/>
      <c r="BB78" s="94"/>
      <c r="BC78" s="64"/>
      <c r="BD78" s="64"/>
      <c r="BE78" s="64"/>
      <c r="BF78" s="64"/>
      <c r="BG78" s="64">
        <v>6</v>
      </c>
      <c r="BH78" s="64"/>
      <c r="BI78" s="117" t="s">
        <v>150</v>
      </c>
      <c r="BJ78" s="117"/>
      <c r="BK78" s="117"/>
      <c r="BL78" s="92"/>
    </row>
    <row r="79" spans="1:64" s="40" customFormat="1" ht="12.75" customHeight="1">
      <c r="A79" s="57" t="s">
        <v>111</v>
      </c>
      <c r="B79" s="156" t="s">
        <v>112</v>
      </c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7"/>
      <c r="Z79" s="156" t="s">
        <v>113</v>
      </c>
      <c r="AA79" s="158"/>
      <c r="AB79" s="158"/>
      <c r="AC79" s="157"/>
      <c r="AD79" s="156" t="s">
        <v>114</v>
      </c>
      <c r="AE79" s="158"/>
      <c r="AF79" s="158"/>
      <c r="AG79" s="157"/>
      <c r="AH79" s="156" t="s">
        <v>115</v>
      </c>
      <c r="AI79" s="157"/>
      <c r="AJ79" s="156" t="s">
        <v>116</v>
      </c>
      <c r="AK79" s="158"/>
      <c r="AL79" s="158"/>
      <c r="AM79" s="157"/>
      <c r="AN79" s="156" t="s">
        <v>117</v>
      </c>
      <c r="AO79" s="157"/>
      <c r="AP79" s="156" t="s">
        <v>118</v>
      </c>
      <c r="AQ79" s="157"/>
      <c r="AR79" s="156" t="s">
        <v>119</v>
      </c>
      <c r="AS79" s="157"/>
      <c r="AT79" s="156" t="s">
        <v>120</v>
      </c>
      <c r="AU79" s="157"/>
      <c r="AV79" s="156" t="s">
        <v>121</v>
      </c>
      <c r="AW79" s="158"/>
      <c r="AX79" s="158"/>
      <c r="AY79" s="157"/>
      <c r="AZ79" s="156" t="s">
        <v>122</v>
      </c>
      <c r="BA79" s="157"/>
      <c r="BB79" s="70" t="s">
        <v>123</v>
      </c>
      <c r="BC79" s="44" t="s">
        <v>124</v>
      </c>
      <c r="BD79" s="44" t="s">
        <v>125</v>
      </c>
      <c r="BE79" s="44" t="s">
        <v>126</v>
      </c>
      <c r="BF79" s="44" t="s">
        <v>127</v>
      </c>
      <c r="BG79" s="44" t="s">
        <v>128</v>
      </c>
      <c r="BH79" s="44" t="s">
        <v>129</v>
      </c>
      <c r="BI79" s="154">
        <v>20</v>
      </c>
      <c r="BJ79" s="154"/>
      <c r="BK79" s="154"/>
      <c r="BL79" s="92"/>
    </row>
    <row r="80" spans="1:64" s="40" customFormat="1" ht="12.75" customHeight="1">
      <c r="A80" s="18">
        <v>36</v>
      </c>
      <c r="B80" s="282" t="s">
        <v>187</v>
      </c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3"/>
      <c r="Z80" s="119">
        <v>8</v>
      </c>
      <c r="AA80" s="119"/>
      <c r="AB80" s="119"/>
      <c r="AC80" s="119"/>
      <c r="AD80" s="119">
        <v>8</v>
      </c>
      <c r="AE80" s="119"/>
      <c r="AF80" s="119"/>
      <c r="AG80" s="119"/>
      <c r="AH80" s="136">
        <v>4</v>
      </c>
      <c r="AI80" s="138"/>
      <c r="AJ80" s="136">
        <v>144</v>
      </c>
      <c r="AK80" s="137"/>
      <c r="AL80" s="137"/>
      <c r="AM80" s="138"/>
      <c r="AN80" s="113">
        <v>70</v>
      </c>
      <c r="AO80" s="114"/>
      <c r="AP80" s="113">
        <v>28</v>
      </c>
      <c r="AQ80" s="114"/>
      <c r="AR80" s="113" t="s">
        <v>26</v>
      </c>
      <c r="AS80" s="114"/>
      <c r="AT80" s="113">
        <v>42</v>
      </c>
      <c r="AU80" s="114"/>
      <c r="AV80" s="136">
        <v>74</v>
      </c>
      <c r="AW80" s="137"/>
      <c r="AX80" s="137"/>
      <c r="AY80" s="138"/>
      <c r="AZ80" s="119"/>
      <c r="BA80" s="119"/>
      <c r="BB80" s="58"/>
      <c r="BC80" s="18"/>
      <c r="BD80" s="18"/>
      <c r="BE80" s="18"/>
      <c r="BF80" s="18"/>
      <c r="BG80" s="18"/>
      <c r="BH80" s="18">
        <v>10</v>
      </c>
      <c r="BI80" s="117" t="s">
        <v>150</v>
      </c>
      <c r="BJ80" s="117"/>
      <c r="BK80" s="117"/>
      <c r="BL80" s="92"/>
    </row>
    <row r="81" spans="1:64" s="40" customFormat="1" ht="12.75" customHeight="1">
      <c r="A81" s="18">
        <v>37</v>
      </c>
      <c r="B81" s="141" t="s">
        <v>226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3"/>
      <c r="Z81" s="133" t="s">
        <v>26</v>
      </c>
      <c r="AA81" s="135"/>
      <c r="AB81" s="135"/>
      <c r="AC81" s="134"/>
      <c r="AD81" s="133">
        <v>7</v>
      </c>
      <c r="AE81" s="135"/>
      <c r="AF81" s="135"/>
      <c r="AG81" s="134"/>
      <c r="AH81" s="133">
        <v>4</v>
      </c>
      <c r="AI81" s="134"/>
      <c r="AJ81" s="133">
        <v>144</v>
      </c>
      <c r="AK81" s="135"/>
      <c r="AL81" s="135"/>
      <c r="AM81" s="134"/>
      <c r="AN81" s="133">
        <v>68</v>
      </c>
      <c r="AO81" s="134"/>
      <c r="AP81" s="133">
        <v>34</v>
      </c>
      <c r="AQ81" s="134"/>
      <c r="AR81" s="133"/>
      <c r="AS81" s="134"/>
      <c r="AT81" s="133">
        <v>34</v>
      </c>
      <c r="AU81" s="134"/>
      <c r="AV81" s="133">
        <v>76</v>
      </c>
      <c r="AW81" s="135"/>
      <c r="AX81" s="135"/>
      <c r="AY81" s="134"/>
      <c r="AZ81" s="133" t="s">
        <v>26</v>
      </c>
      <c r="BA81" s="134"/>
      <c r="BB81" s="72" t="s">
        <v>26</v>
      </c>
      <c r="BC81" s="64" t="s">
        <v>26</v>
      </c>
      <c r="BD81" s="64" t="s">
        <v>26</v>
      </c>
      <c r="BE81" s="64" t="s">
        <v>26</v>
      </c>
      <c r="BF81" s="64" t="s">
        <v>26</v>
      </c>
      <c r="BG81" s="64">
        <v>4</v>
      </c>
      <c r="BH81" s="64" t="s">
        <v>26</v>
      </c>
      <c r="BI81" s="117" t="s">
        <v>150</v>
      </c>
      <c r="BJ81" s="117"/>
      <c r="BK81" s="117"/>
      <c r="BL81" s="92"/>
    </row>
    <row r="82" spans="1:64" s="40" customFormat="1" ht="12.75" customHeight="1">
      <c r="A82" s="18">
        <v>38</v>
      </c>
      <c r="B82" s="141" t="s">
        <v>106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3"/>
      <c r="Z82" s="119" t="s">
        <v>26</v>
      </c>
      <c r="AA82" s="119"/>
      <c r="AB82" s="119"/>
      <c r="AC82" s="119"/>
      <c r="AD82" s="119">
        <v>5</v>
      </c>
      <c r="AE82" s="119"/>
      <c r="AF82" s="119"/>
      <c r="AG82" s="119"/>
      <c r="AH82" s="136">
        <v>3</v>
      </c>
      <c r="AI82" s="138"/>
      <c r="AJ82" s="136">
        <v>108</v>
      </c>
      <c r="AK82" s="137"/>
      <c r="AL82" s="137"/>
      <c r="AM82" s="138"/>
      <c r="AN82" s="113">
        <v>51</v>
      </c>
      <c r="AO82" s="114"/>
      <c r="AP82" s="113">
        <v>17</v>
      </c>
      <c r="AQ82" s="114"/>
      <c r="AR82" s="113" t="s">
        <v>26</v>
      </c>
      <c r="AS82" s="114"/>
      <c r="AT82" s="113">
        <v>34</v>
      </c>
      <c r="AU82" s="114"/>
      <c r="AV82" s="136">
        <v>57</v>
      </c>
      <c r="AW82" s="137"/>
      <c r="AX82" s="137"/>
      <c r="AY82" s="138"/>
      <c r="AZ82" s="119"/>
      <c r="BA82" s="119"/>
      <c r="BB82" s="58"/>
      <c r="BC82" s="18" t="s">
        <v>26</v>
      </c>
      <c r="BD82" s="18"/>
      <c r="BE82" s="18">
        <v>3</v>
      </c>
      <c r="BF82" s="18"/>
      <c r="BG82" s="18"/>
      <c r="BH82" s="18"/>
      <c r="BI82" s="117" t="s">
        <v>150</v>
      </c>
      <c r="BJ82" s="117"/>
      <c r="BK82" s="117"/>
      <c r="BL82" s="92"/>
    </row>
    <row r="83" spans="1:64" s="62" customFormat="1" ht="12.75" customHeight="1">
      <c r="A83" s="61"/>
      <c r="B83" s="146" t="s">
        <v>91</v>
      </c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8"/>
      <c r="Z83" s="149"/>
      <c r="AA83" s="149"/>
      <c r="AB83" s="149"/>
      <c r="AC83" s="149"/>
      <c r="AD83" s="149"/>
      <c r="AE83" s="149"/>
      <c r="AF83" s="149"/>
      <c r="AG83" s="149"/>
      <c r="AH83" s="139">
        <f>SUM(AH84:AI89)</f>
        <v>18</v>
      </c>
      <c r="AI83" s="140"/>
      <c r="AJ83" s="139">
        <f>SUM(AJ84:AM89)</f>
        <v>648</v>
      </c>
      <c r="AK83" s="150"/>
      <c r="AL83" s="150"/>
      <c r="AM83" s="140"/>
      <c r="AN83" s="139">
        <f>SUM(AN84:AO89)</f>
        <v>264</v>
      </c>
      <c r="AO83" s="140"/>
      <c r="AP83" s="139">
        <f>SUM(AP84:AQ89)</f>
        <v>113</v>
      </c>
      <c r="AQ83" s="140"/>
      <c r="AR83" s="139">
        <f>SUM(AR84:AS89)</f>
        <v>81</v>
      </c>
      <c r="AS83" s="140"/>
      <c r="AT83" s="139">
        <f>SUM(AT84:AU89)</f>
        <v>70</v>
      </c>
      <c r="AU83" s="140"/>
      <c r="AV83" s="139">
        <f>SUM(AV84:AY89)</f>
        <v>384</v>
      </c>
      <c r="AW83" s="150"/>
      <c r="AX83" s="150"/>
      <c r="AY83" s="140"/>
      <c r="AZ83" s="149" t="s">
        <v>26</v>
      </c>
      <c r="BA83" s="149"/>
      <c r="BB83" s="71" t="s">
        <v>33</v>
      </c>
      <c r="BC83" s="61"/>
      <c r="BD83" s="61" t="s">
        <v>26</v>
      </c>
      <c r="BE83" s="61" t="s">
        <v>26</v>
      </c>
      <c r="BF83" s="61"/>
      <c r="BG83" s="61"/>
      <c r="BH83" s="61"/>
      <c r="BI83" s="117"/>
      <c r="BJ83" s="117"/>
      <c r="BK83" s="117"/>
      <c r="BL83" s="92"/>
    </row>
    <row r="84" spans="1:64" s="40" customFormat="1" ht="12.75" customHeight="1">
      <c r="A84" s="18" t="s">
        <v>175</v>
      </c>
      <c r="B84" s="141" t="s">
        <v>68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3"/>
      <c r="Z84" s="119" t="s">
        <v>26</v>
      </c>
      <c r="AA84" s="119"/>
      <c r="AB84" s="119"/>
      <c r="AC84" s="119"/>
      <c r="AD84" s="119">
        <v>6</v>
      </c>
      <c r="AE84" s="119"/>
      <c r="AF84" s="119"/>
      <c r="AG84" s="119"/>
      <c r="AH84" s="136">
        <v>4</v>
      </c>
      <c r="AI84" s="138"/>
      <c r="AJ84" s="136">
        <v>144</v>
      </c>
      <c r="AK84" s="137"/>
      <c r="AL84" s="137"/>
      <c r="AM84" s="138"/>
      <c r="AN84" s="113">
        <v>60</v>
      </c>
      <c r="AO84" s="114"/>
      <c r="AP84" s="113">
        <v>30</v>
      </c>
      <c r="AQ84" s="114"/>
      <c r="AR84" s="113">
        <v>30</v>
      </c>
      <c r="AS84" s="114"/>
      <c r="AT84" s="113"/>
      <c r="AU84" s="114"/>
      <c r="AV84" s="136">
        <v>84</v>
      </c>
      <c r="AW84" s="137"/>
      <c r="AX84" s="137"/>
      <c r="AY84" s="138"/>
      <c r="AZ84" s="119"/>
      <c r="BA84" s="119"/>
      <c r="BB84" s="58"/>
      <c r="BC84" s="18"/>
      <c r="BD84" s="18" t="s">
        <v>26</v>
      </c>
      <c r="BE84" s="18"/>
      <c r="BF84" s="18">
        <v>4</v>
      </c>
      <c r="BG84" s="18"/>
      <c r="BH84" s="18"/>
      <c r="BI84" s="117" t="s">
        <v>150</v>
      </c>
      <c r="BJ84" s="117"/>
      <c r="BK84" s="117"/>
      <c r="BL84" s="92"/>
    </row>
    <row r="85" spans="1:64" s="40" customFormat="1" ht="12.75" customHeight="1">
      <c r="A85" s="18" t="s">
        <v>176</v>
      </c>
      <c r="B85" s="141" t="s">
        <v>107</v>
      </c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3"/>
      <c r="Z85" s="119" t="s">
        <v>26</v>
      </c>
      <c r="AA85" s="119"/>
      <c r="AB85" s="119"/>
      <c r="AC85" s="119"/>
      <c r="AD85" s="119" t="s">
        <v>26</v>
      </c>
      <c r="AE85" s="119"/>
      <c r="AF85" s="119"/>
      <c r="AG85" s="119"/>
      <c r="AH85" s="136" t="s">
        <v>26</v>
      </c>
      <c r="AI85" s="138"/>
      <c r="AJ85" s="136" t="s">
        <v>26</v>
      </c>
      <c r="AK85" s="137"/>
      <c r="AL85" s="137"/>
      <c r="AM85" s="138"/>
      <c r="AN85" s="113" t="s">
        <v>26</v>
      </c>
      <c r="AO85" s="114"/>
      <c r="AP85" s="113" t="s">
        <v>33</v>
      </c>
      <c r="AQ85" s="114"/>
      <c r="AR85" s="113" t="s">
        <v>26</v>
      </c>
      <c r="AS85" s="114"/>
      <c r="AT85" s="113"/>
      <c r="AU85" s="114"/>
      <c r="AV85" s="136" t="s">
        <v>26</v>
      </c>
      <c r="AW85" s="137"/>
      <c r="AX85" s="137"/>
      <c r="AY85" s="138"/>
      <c r="AZ85" s="119"/>
      <c r="BA85" s="119"/>
      <c r="BB85" s="58"/>
      <c r="BC85" s="18"/>
      <c r="BD85" s="18" t="s">
        <v>26</v>
      </c>
      <c r="BE85" s="18"/>
      <c r="BF85" s="18"/>
      <c r="BG85" s="18"/>
      <c r="BH85" s="18"/>
      <c r="BI85" s="117" t="s">
        <v>150</v>
      </c>
      <c r="BJ85" s="117"/>
      <c r="BK85" s="117"/>
      <c r="BL85" s="92"/>
    </row>
    <row r="86" spans="1:64" s="40" customFormat="1" ht="12.75" customHeight="1">
      <c r="A86" s="18" t="s">
        <v>177</v>
      </c>
      <c r="B86" s="145" t="s">
        <v>228</v>
      </c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3"/>
      <c r="Z86" s="119">
        <v>5</v>
      </c>
      <c r="AA86" s="119"/>
      <c r="AB86" s="119"/>
      <c r="AC86" s="119"/>
      <c r="AD86" s="119">
        <v>5</v>
      </c>
      <c r="AE86" s="119"/>
      <c r="AF86" s="119"/>
      <c r="AG86" s="119"/>
      <c r="AH86" s="136">
        <v>6</v>
      </c>
      <c r="AI86" s="138"/>
      <c r="AJ86" s="136">
        <v>216</v>
      </c>
      <c r="AK86" s="137"/>
      <c r="AL86" s="137"/>
      <c r="AM86" s="138"/>
      <c r="AN86" s="113">
        <v>85</v>
      </c>
      <c r="AO86" s="114"/>
      <c r="AP86" s="113">
        <v>34</v>
      </c>
      <c r="AQ86" s="114"/>
      <c r="AR86" s="113">
        <v>51</v>
      </c>
      <c r="AS86" s="114"/>
      <c r="AT86" s="113"/>
      <c r="AU86" s="114"/>
      <c r="AV86" s="136">
        <v>131</v>
      </c>
      <c r="AW86" s="137"/>
      <c r="AX86" s="137"/>
      <c r="AY86" s="138"/>
      <c r="AZ86" s="119"/>
      <c r="BA86" s="119"/>
      <c r="BB86" s="58"/>
      <c r="BC86" s="18"/>
      <c r="BD86" s="18"/>
      <c r="BE86" s="18">
        <v>5</v>
      </c>
      <c r="BF86" s="18"/>
      <c r="BG86" s="18"/>
      <c r="BH86" s="18"/>
      <c r="BI86" s="117" t="s">
        <v>150</v>
      </c>
      <c r="BJ86" s="117"/>
      <c r="BK86" s="117"/>
      <c r="BL86" s="92"/>
    </row>
    <row r="87" spans="1:64" s="40" customFormat="1" ht="12.75" customHeight="1">
      <c r="A87" s="18" t="s">
        <v>178</v>
      </c>
      <c r="B87" s="141" t="s">
        <v>163</v>
      </c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3"/>
      <c r="Z87" s="133"/>
      <c r="AA87" s="135"/>
      <c r="AB87" s="135"/>
      <c r="AC87" s="134"/>
      <c r="AD87" s="133" t="s">
        <v>26</v>
      </c>
      <c r="AE87" s="135"/>
      <c r="AF87" s="135"/>
      <c r="AG87" s="134"/>
      <c r="AH87" s="133" t="s">
        <v>26</v>
      </c>
      <c r="AI87" s="134"/>
      <c r="AJ87" s="133" t="s">
        <v>26</v>
      </c>
      <c r="AK87" s="135"/>
      <c r="AL87" s="135"/>
      <c r="AM87" s="134"/>
      <c r="AN87" s="133" t="s">
        <v>26</v>
      </c>
      <c r="AO87" s="134"/>
      <c r="AP87" s="133" t="s">
        <v>26</v>
      </c>
      <c r="AQ87" s="134"/>
      <c r="AR87" s="133" t="s">
        <v>26</v>
      </c>
      <c r="AS87" s="134"/>
      <c r="AT87" s="133" t="s">
        <v>26</v>
      </c>
      <c r="AU87" s="134"/>
      <c r="AV87" s="133" t="s">
        <v>26</v>
      </c>
      <c r="AW87" s="135"/>
      <c r="AX87" s="135"/>
      <c r="AY87" s="134"/>
      <c r="AZ87" s="133" t="s">
        <v>26</v>
      </c>
      <c r="BA87" s="134"/>
      <c r="BB87" s="72" t="s">
        <v>26</v>
      </c>
      <c r="BC87" s="64" t="s">
        <v>26</v>
      </c>
      <c r="BD87" s="64" t="s">
        <v>26</v>
      </c>
      <c r="BE87" s="64" t="s">
        <v>26</v>
      </c>
      <c r="BF87" s="64" t="s">
        <v>26</v>
      </c>
      <c r="BG87" s="64" t="s">
        <v>26</v>
      </c>
      <c r="BH87" s="64" t="s">
        <v>26</v>
      </c>
      <c r="BI87" s="117" t="s">
        <v>150</v>
      </c>
      <c r="BJ87" s="117"/>
      <c r="BK87" s="117"/>
      <c r="BL87" s="92"/>
    </row>
    <row r="88" spans="1:64" s="40" customFormat="1" ht="12.75" customHeight="1">
      <c r="A88" s="18" t="s">
        <v>179</v>
      </c>
      <c r="B88" s="141" t="s">
        <v>89</v>
      </c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3"/>
      <c r="Z88" s="119">
        <v>8</v>
      </c>
      <c r="AA88" s="119"/>
      <c r="AB88" s="119"/>
      <c r="AC88" s="119"/>
      <c r="AD88" s="119">
        <v>8</v>
      </c>
      <c r="AE88" s="119"/>
      <c r="AF88" s="119"/>
      <c r="AG88" s="119"/>
      <c r="AH88" s="136">
        <v>8</v>
      </c>
      <c r="AI88" s="138"/>
      <c r="AJ88" s="136">
        <v>288</v>
      </c>
      <c r="AK88" s="137"/>
      <c r="AL88" s="137"/>
      <c r="AM88" s="138"/>
      <c r="AN88" s="113">
        <v>119</v>
      </c>
      <c r="AO88" s="114"/>
      <c r="AP88" s="113">
        <v>49</v>
      </c>
      <c r="AQ88" s="114"/>
      <c r="AR88" s="113" t="s">
        <v>26</v>
      </c>
      <c r="AS88" s="114"/>
      <c r="AT88" s="113">
        <v>70</v>
      </c>
      <c r="AU88" s="114"/>
      <c r="AV88" s="136">
        <v>169</v>
      </c>
      <c r="AW88" s="137"/>
      <c r="AX88" s="137"/>
      <c r="AY88" s="138"/>
      <c r="AZ88" s="119"/>
      <c r="BA88" s="119"/>
      <c r="BB88" s="58"/>
      <c r="BC88" s="18"/>
      <c r="BD88" s="18"/>
      <c r="BE88" s="18"/>
      <c r="BF88" s="18"/>
      <c r="BG88" s="18" t="s">
        <v>26</v>
      </c>
      <c r="BH88" s="18">
        <v>17</v>
      </c>
      <c r="BI88" s="117" t="s">
        <v>150</v>
      </c>
      <c r="BJ88" s="117"/>
      <c r="BK88" s="117"/>
      <c r="BL88" s="92"/>
    </row>
    <row r="89" spans="1:64" s="40" customFormat="1" ht="12.75" customHeight="1">
      <c r="A89" s="18" t="s">
        <v>180</v>
      </c>
      <c r="B89" s="141" t="s">
        <v>131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3"/>
      <c r="Z89" s="144" t="s">
        <v>26</v>
      </c>
      <c r="AA89" s="144"/>
      <c r="AB89" s="144"/>
      <c r="AC89" s="144"/>
      <c r="AD89" s="144" t="s">
        <v>26</v>
      </c>
      <c r="AE89" s="144"/>
      <c r="AF89" s="144"/>
      <c r="AG89" s="144"/>
      <c r="AH89" s="133" t="s">
        <v>26</v>
      </c>
      <c r="AI89" s="134"/>
      <c r="AJ89" s="133" t="s">
        <v>26</v>
      </c>
      <c r="AK89" s="135"/>
      <c r="AL89" s="135"/>
      <c r="AM89" s="134"/>
      <c r="AN89" s="133" t="s">
        <v>26</v>
      </c>
      <c r="AO89" s="134"/>
      <c r="AP89" s="133" t="s">
        <v>26</v>
      </c>
      <c r="AQ89" s="134"/>
      <c r="AR89" s="133" t="s">
        <v>26</v>
      </c>
      <c r="AS89" s="134"/>
      <c r="AT89" s="133" t="s">
        <v>26</v>
      </c>
      <c r="AU89" s="134"/>
      <c r="AV89" s="133" t="s">
        <v>26</v>
      </c>
      <c r="AW89" s="135"/>
      <c r="AX89" s="135"/>
      <c r="AY89" s="134"/>
      <c r="AZ89" s="144" t="s">
        <v>26</v>
      </c>
      <c r="BA89" s="144"/>
      <c r="BB89" s="72" t="s">
        <v>26</v>
      </c>
      <c r="BC89" s="64" t="s">
        <v>26</v>
      </c>
      <c r="BD89" s="64" t="s">
        <v>26</v>
      </c>
      <c r="BE89" s="64" t="s">
        <v>26</v>
      </c>
      <c r="BF89" s="64" t="s">
        <v>26</v>
      </c>
      <c r="BG89" s="64" t="s">
        <v>26</v>
      </c>
      <c r="BH89" s="64"/>
      <c r="BI89" s="117" t="s">
        <v>150</v>
      </c>
      <c r="BJ89" s="117"/>
      <c r="BK89" s="117"/>
      <c r="BL89" s="92"/>
    </row>
    <row r="90" spans="1:64" s="76" customFormat="1" ht="12.75" customHeight="1">
      <c r="A90" s="83"/>
      <c r="B90" s="120" t="s">
        <v>80</v>
      </c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2"/>
      <c r="AH90" s="129">
        <f>SUM(AH26,AH43,AH59)</f>
        <v>214</v>
      </c>
      <c r="AI90" s="130"/>
      <c r="AJ90" s="125">
        <f>SUM(AJ26,AJ43,AJ59)</f>
        <v>7704</v>
      </c>
      <c r="AK90" s="126"/>
      <c r="AL90" s="126"/>
      <c r="AM90" s="127"/>
      <c r="AN90" s="123">
        <f>SUM(AN26,AN43,AN59)</f>
        <v>3318</v>
      </c>
      <c r="AO90" s="124"/>
      <c r="AP90" s="131">
        <f>SUM(AP26,AP43,AP59)</f>
        <v>1313</v>
      </c>
      <c r="AQ90" s="132"/>
      <c r="AR90" s="131">
        <f>SUM(AR26,AR43,AR59)</f>
        <v>860</v>
      </c>
      <c r="AS90" s="132"/>
      <c r="AT90" s="123">
        <f>SUM(AT26,AT43,AT59)</f>
        <v>1145</v>
      </c>
      <c r="AU90" s="124"/>
      <c r="AV90" s="125">
        <f>SUM(AV26,AV43,AV59)</f>
        <v>4386</v>
      </c>
      <c r="AW90" s="126"/>
      <c r="AX90" s="126"/>
      <c r="AY90" s="127"/>
      <c r="AZ90" s="128">
        <f>SUM(AZ26,AZ43,AZ59)</f>
        <v>27</v>
      </c>
      <c r="BA90" s="128"/>
      <c r="BB90" s="85">
        <f>SUM(BB59,BB26,BB43)</f>
        <v>27</v>
      </c>
      <c r="BC90" s="67">
        <f>SUM(BC26,BC43,BC59)</f>
        <v>27</v>
      </c>
      <c r="BD90" s="67">
        <f>SUM(BD26,BD43,BD59)</f>
        <v>27</v>
      </c>
      <c r="BE90" s="67">
        <f>SUM(BE26,BE43,BE59)</f>
        <v>27</v>
      </c>
      <c r="BF90" s="67">
        <f>SUM(BG26,BG43,BF59)</f>
        <v>25</v>
      </c>
      <c r="BG90" s="67">
        <f>SUM(BG59)</f>
        <v>27</v>
      </c>
      <c r="BH90" s="68">
        <f>SUM(BH59)</f>
        <v>27</v>
      </c>
      <c r="BI90" s="155"/>
      <c r="BJ90" s="155"/>
      <c r="BK90" s="155"/>
      <c r="BL90" s="92"/>
    </row>
    <row r="91" spans="1:64" s="40" customFormat="1" ht="12.75" customHeight="1">
      <c r="A91" s="91" t="s">
        <v>218</v>
      </c>
      <c r="B91" s="290" t="s">
        <v>132</v>
      </c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2"/>
      <c r="Z91" s="119" t="s">
        <v>26</v>
      </c>
      <c r="AA91" s="119"/>
      <c r="AB91" s="119"/>
      <c r="AC91" s="119"/>
      <c r="AD91" s="296" t="s">
        <v>133</v>
      </c>
      <c r="AE91" s="119"/>
      <c r="AF91" s="119"/>
      <c r="AG91" s="119"/>
      <c r="AH91" s="297">
        <v>2</v>
      </c>
      <c r="AI91" s="298"/>
      <c r="AJ91" s="136">
        <v>72</v>
      </c>
      <c r="AK91" s="137"/>
      <c r="AL91" s="137"/>
      <c r="AM91" s="138"/>
      <c r="AN91" s="113">
        <v>370</v>
      </c>
      <c r="AO91" s="114"/>
      <c r="AP91" s="113"/>
      <c r="AQ91" s="114"/>
      <c r="AR91" s="113"/>
      <c r="AS91" s="114"/>
      <c r="AT91" s="113">
        <v>370</v>
      </c>
      <c r="AU91" s="114"/>
      <c r="AV91" s="136">
        <v>30</v>
      </c>
      <c r="AW91" s="137"/>
      <c r="AX91" s="137"/>
      <c r="AY91" s="138"/>
      <c r="AZ91" s="119">
        <v>4</v>
      </c>
      <c r="BA91" s="119"/>
      <c r="BB91" s="22">
        <v>4</v>
      </c>
      <c r="BC91" s="18">
        <v>4</v>
      </c>
      <c r="BD91" s="18">
        <v>4</v>
      </c>
      <c r="BE91" s="18">
        <v>2</v>
      </c>
      <c r="BF91" s="18">
        <v>2</v>
      </c>
      <c r="BG91" s="18">
        <v>2</v>
      </c>
      <c r="BH91" s="18"/>
      <c r="BI91" s="117" t="s">
        <v>153</v>
      </c>
      <c r="BJ91" s="117"/>
      <c r="BK91" s="117"/>
      <c r="BL91" s="92"/>
    </row>
    <row r="92" spans="1:64" s="40" customFormat="1" ht="12.75" customHeight="1">
      <c r="A92" s="91" t="s">
        <v>219</v>
      </c>
      <c r="B92" s="290" t="s">
        <v>197</v>
      </c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2"/>
      <c r="Z92" s="119" t="s">
        <v>26</v>
      </c>
      <c r="AA92" s="119"/>
      <c r="AB92" s="119"/>
      <c r="AC92" s="119"/>
      <c r="AD92" s="300">
        <v>6.8</v>
      </c>
      <c r="AE92" s="300"/>
      <c r="AF92" s="300"/>
      <c r="AG92" s="300"/>
      <c r="AH92" s="297">
        <v>12</v>
      </c>
      <c r="AI92" s="298"/>
      <c r="AJ92" s="136">
        <v>432</v>
      </c>
      <c r="AK92" s="137"/>
      <c r="AL92" s="137"/>
      <c r="AM92" s="138"/>
      <c r="AN92" s="113"/>
      <c r="AO92" s="114"/>
      <c r="AP92" s="113"/>
      <c r="AQ92" s="114"/>
      <c r="AR92" s="113"/>
      <c r="AS92" s="114"/>
      <c r="AT92" s="113"/>
      <c r="AU92" s="114"/>
      <c r="AV92" s="136">
        <v>432</v>
      </c>
      <c r="AW92" s="137"/>
      <c r="AX92" s="137"/>
      <c r="AY92" s="138"/>
      <c r="AZ92" s="119"/>
      <c r="BA92" s="119"/>
      <c r="BB92" s="22"/>
      <c r="BC92" s="18"/>
      <c r="BD92" s="18"/>
      <c r="BE92" s="18"/>
      <c r="BF92" s="18" t="s">
        <v>134</v>
      </c>
      <c r="BG92" s="18"/>
      <c r="BH92" s="18" t="s">
        <v>134</v>
      </c>
      <c r="BI92" s="117" t="s">
        <v>150</v>
      </c>
      <c r="BJ92" s="117"/>
      <c r="BK92" s="117"/>
      <c r="BL92" s="92"/>
    </row>
    <row r="93" spans="1:64" s="40" customFormat="1" ht="12.75" customHeight="1">
      <c r="A93" s="91" t="s">
        <v>220</v>
      </c>
      <c r="B93" s="290" t="s">
        <v>221</v>
      </c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2"/>
      <c r="Z93" s="119" t="s">
        <v>26</v>
      </c>
      <c r="AA93" s="119"/>
      <c r="AB93" s="119"/>
      <c r="AC93" s="119"/>
      <c r="AD93" s="300">
        <v>8</v>
      </c>
      <c r="AE93" s="300"/>
      <c r="AF93" s="300"/>
      <c r="AG93" s="300"/>
      <c r="AH93" s="297">
        <v>12</v>
      </c>
      <c r="AI93" s="298"/>
      <c r="AJ93" s="136">
        <v>432</v>
      </c>
      <c r="AK93" s="137"/>
      <c r="AL93" s="137"/>
      <c r="AM93" s="138"/>
      <c r="AN93" s="113"/>
      <c r="AO93" s="114"/>
      <c r="AP93" s="113"/>
      <c r="AQ93" s="114"/>
      <c r="AR93" s="113"/>
      <c r="AS93" s="114"/>
      <c r="AT93" s="113"/>
      <c r="AU93" s="114"/>
      <c r="AV93" s="136">
        <v>432</v>
      </c>
      <c r="AW93" s="137"/>
      <c r="AX93" s="137"/>
      <c r="AY93" s="138"/>
      <c r="AZ93" s="119"/>
      <c r="BA93" s="119"/>
      <c r="BB93" s="22"/>
      <c r="BC93" s="18"/>
      <c r="BD93" s="18"/>
      <c r="BE93" s="18"/>
      <c r="BF93" s="18"/>
      <c r="BG93" s="18"/>
      <c r="BH93" s="18" t="s">
        <v>134</v>
      </c>
      <c r="BI93" s="117" t="s">
        <v>150</v>
      </c>
      <c r="BJ93" s="117"/>
      <c r="BK93" s="117"/>
      <c r="BL93" s="92"/>
    </row>
    <row r="94" spans="1:64" s="89" customFormat="1" ht="12.75" customHeight="1">
      <c r="A94" s="88"/>
      <c r="B94" s="293" t="s">
        <v>80</v>
      </c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5"/>
      <c r="Z94" s="303" t="s">
        <v>26</v>
      </c>
      <c r="AA94" s="303"/>
      <c r="AB94" s="303"/>
      <c r="AC94" s="303"/>
      <c r="AD94" s="304"/>
      <c r="AE94" s="304"/>
      <c r="AF94" s="304"/>
      <c r="AG94" s="304"/>
      <c r="AH94" s="333">
        <f>SUM(AH90:AI93)</f>
        <v>240</v>
      </c>
      <c r="AI94" s="334"/>
      <c r="AJ94" s="305">
        <f>SUM(AJ90:AM93)</f>
        <v>8640</v>
      </c>
      <c r="AK94" s="335"/>
      <c r="AL94" s="335"/>
      <c r="AM94" s="306"/>
      <c r="AN94" s="301">
        <f>SUM(AN90:AO93)</f>
        <v>3688</v>
      </c>
      <c r="AO94" s="302"/>
      <c r="AP94" s="301">
        <f>SUM(AP90:AQ93)</f>
        <v>1313</v>
      </c>
      <c r="AQ94" s="302"/>
      <c r="AR94" s="305">
        <f>SUM(AR90:AS93)</f>
        <v>860</v>
      </c>
      <c r="AS94" s="306"/>
      <c r="AT94" s="301">
        <f>SUM(AT90:AU93)</f>
        <v>1515</v>
      </c>
      <c r="AU94" s="302"/>
      <c r="AV94" s="305">
        <f>SUM(AV90:AY93)</f>
        <v>5280</v>
      </c>
      <c r="AW94" s="335"/>
      <c r="AX94" s="335"/>
      <c r="AY94" s="306"/>
      <c r="AZ94" s="303"/>
      <c r="BA94" s="303"/>
      <c r="BB94" s="93"/>
      <c r="BC94" s="88"/>
      <c r="BD94" s="88"/>
      <c r="BE94" s="88"/>
      <c r="BF94" s="88"/>
      <c r="BG94" s="88"/>
      <c r="BH94" s="88"/>
      <c r="BI94" s="159"/>
      <c r="BJ94" s="159"/>
      <c r="BK94" s="159"/>
      <c r="BL94" s="92"/>
    </row>
    <row r="95" spans="1:64" ht="12.75" customHeight="1">
      <c r="A95" s="31" t="s">
        <v>52</v>
      </c>
      <c r="B95" s="284" t="s">
        <v>224</v>
      </c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6"/>
      <c r="P95" s="287" t="s">
        <v>53</v>
      </c>
      <c r="Q95" s="288"/>
      <c r="R95" s="289"/>
      <c r="S95" s="287" t="s">
        <v>54</v>
      </c>
      <c r="T95" s="288"/>
      <c r="U95" s="289"/>
      <c r="V95" s="49" t="s">
        <v>55</v>
      </c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79"/>
      <c r="AJ95" s="136" t="s">
        <v>26</v>
      </c>
      <c r="AK95" s="137"/>
      <c r="AL95" s="137"/>
      <c r="AM95" s="138"/>
      <c r="AN95" s="325"/>
      <c r="AO95" s="326"/>
      <c r="AP95" s="326"/>
      <c r="AQ95" s="326"/>
      <c r="AR95" s="326"/>
      <c r="AS95" s="326"/>
      <c r="AT95" s="326"/>
      <c r="AU95" s="326"/>
      <c r="AV95" s="326"/>
      <c r="AW95" s="326"/>
      <c r="AX95" s="326"/>
      <c r="AY95" s="327"/>
      <c r="AZ95" s="136"/>
      <c r="BA95" s="138"/>
      <c r="BB95" s="22"/>
      <c r="BC95" s="18"/>
      <c r="BD95" s="18"/>
      <c r="BE95" s="18" t="s">
        <v>26</v>
      </c>
      <c r="BF95" s="18"/>
      <c r="BG95" s="18" t="s">
        <v>26</v>
      </c>
      <c r="BH95" s="18"/>
      <c r="BI95" s="117"/>
      <c r="BJ95" s="117"/>
      <c r="BK95" s="117"/>
      <c r="BL95" s="92"/>
    </row>
    <row r="96" spans="1:63" ht="12.75" customHeight="1">
      <c r="A96" s="18">
        <v>1</v>
      </c>
      <c r="B96" s="136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8"/>
      <c r="P96" s="287"/>
      <c r="Q96" s="288"/>
      <c r="R96" s="289"/>
      <c r="S96" s="287"/>
      <c r="T96" s="288"/>
      <c r="U96" s="289"/>
      <c r="V96" s="80" t="s">
        <v>56</v>
      </c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2"/>
      <c r="AJ96" s="136">
        <v>1</v>
      </c>
      <c r="AK96" s="137"/>
      <c r="AL96" s="137"/>
      <c r="AM96" s="138"/>
      <c r="AN96" s="328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329"/>
      <c r="AZ96" s="119"/>
      <c r="BA96" s="119"/>
      <c r="BB96" s="22"/>
      <c r="BC96" s="18"/>
      <c r="BD96" s="18"/>
      <c r="BE96" s="18"/>
      <c r="BF96" s="18"/>
      <c r="BG96" s="18"/>
      <c r="BH96" s="18"/>
      <c r="BI96" s="117"/>
      <c r="BJ96" s="117"/>
      <c r="BK96" s="117"/>
    </row>
    <row r="97" spans="1:63" ht="12.75" customHeight="1">
      <c r="A97" s="14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80" t="s">
        <v>57</v>
      </c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2"/>
      <c r="AJ97" s="136">
        <f>SUM(AZ97:BH97)</f>
        <v>35</v>
      </c>
      <c r="AK97" s="137"/>
      <c r="AL97" s="137"/>
      <c r="AM97" s="138"/>
      <c r="AN97" s="328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329"/>
      <c r="AZ97" s="119">
        <v>5</v>
      </c>
      <c r="BA97" s="119"/>
      <c r="BB97" s="22">
        <v>5</v>
      </c>
      <c r="BC97" s="18">
        <v>4</v>
      </c>
      <c r="BD97" s="18">
        <v>5</v>
      </c>
      <c r="BE97" s="18">
        <v>4</v>
      </c>
      <c r="BF97" s="18">
        <v>5</v>
      </c>
      <c r="BG97" s="18">
        <v>5</v>
      </c>
      <c r="BH97" s="18">
        <v>2</v>
      </c>
      <c r="BI97" s="117"/>
      <c r="BJ97" s="117"/>
      <c r="BK97" s="117"/>
    </row>
    <row r="98" spans="1:63" ht="12.75" customHeight="1">
      <c r="A98" s="18"/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8"/>
      <c r="P98" s="287"/>
      <c r="Q98" s="288"/>
      <c r="R98" s="289"/>
      <c r="S98" s="287"/>
      <c r="T98" s="288"/>
      <c r="U98" s="289"/>
      <c r="V98" s="80" t="s">
        <v>103</v>
      </c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2"/>
      <c r="AJ98" s="136">
        <f>SUM(AZ98:BH98)</f>
        <v>41</v>
      </c>
      <c r="AK98" s="137"/>
      <c r="AL98" s="137"/>
      <c r="AM98" s="138"/>
      <c r="AN98" s="330"/>
      <c r="AO98" s="331"/>
      <c r="AP98" s="331"/>
      <c r="AQ98" s="331"/>
      <c r="AR98" s="331"/>
      <c r="AS98" s="331"/>
      <c r="AT98" s="331"/>
      <c r="AU98" s="331"/>
      <c r="AV98" s="331"/>
      <c r="AW98" s="331"/>
      <c r="AX98" s="331"/>
      <c r="AY98" s="332"/>
      <c r="AZ98" s="119">
        <v>6</v>
      </c>
      <c r="BA98" s="119"/>
      <c r="BB98" s="22">
        <v>5</v>
      </c>
      <c r="BC98" s="18">
        <v>6</v>
      </c>
      <c r="BD98" s="18">
        <v>6</v>
      </c>
      <c r="BE98" s="18">
        <v>6</v>
      </c>
      <c r="BF98" s="18">
        <v>5</v>
      </c>
      <c r="BG98" s="18">
        <v>5</v>
      </c>
      <c r="BH98" s="18">
        <v>2</v>
      </c>
      <c r="BI98" s="117"/>
      <c r="BJ98" s="117"/>
      <c r="BK98" s="117"/>
    </row>
    <row r="99" spans="1:63" ht="12.75" customHeight="1">
      <c r="A99" s="14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299"/>
      <c r="Q99" s="299"/>
      <c r="R99" s="299"/>
      <c r="S99" s="299"/>
      <c r="T99" s="299"/>
      <c r="U99" s="299"/>
      <c r="V99" s="307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9"/>
      <c r="AJ99" s="110" t="s">
        <v>225</v>
      </c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2"/>
      <c r="AZ99" s="322" t="s">
        <v>58</v>
      </c>
      <c r="BA99" s="323"/>
      <c r="BB99" s="323"/>
      <c r="BC99" s="323"/>
      <c r="BD99" s="323"/>
      <c r="BE99" s="323"/>
      <c r="BF99" s="323"/>
      <c r="BG99" s="323"/>
      <c r="BH99" s="323"/>
      <c r="BI99" s="117"/>
      <c r="BJ99" s="324"/>
      <c r="BK99" s="324"/>
    </row>
    <row r="100" spans="1:63" ht="12.75" customHeight="1">
      <c r="A100" s="14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299"/>
      <c r="Q100" s="299"/>
      <c r="R100" s="299"/>
      <c r="S100" s="299"/>
      <c r="T100" s="299"/>
      <c r="U100" s="299"/>
      <c r="V100" s="310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2"/>
      <c r="AJ100" s="316" t="s">
        <v>59</v>
      </c>
      <c r="AK100" s="317"/>
      <c r="AL100" s="317"/>
      <c r="AM100" s="317"/>
      <c r="AN100" s="317"/>
      <c r="AO100" s="317"/>
      <c r="AP100" s="317"/>
      <c r="AQ100" s="318"/>
      <c r="AR100" s="190" t="s">
        <v>53</v>
      </c>
      <c r="AS100" s="321"/>
      <c r="AT100" s="321"/>
      <c r="AU100" s="321"/>
      <c r="AV100" s="191"/>
      <c r="AW100" s="190" t="s">
        <v>60</v>
      </c>
      <c r="AX100" s="321"/>
      <c r="AY100" s="191"/>
      <c r="AZ100" s="323"/>
      <c r="BA100" s="323"/>
      <c r="BB100" s="323"/>
      <c r="BC100" s="323"/>
      <c r="BD100" s="323"/>
      <c r="BE100" s="323"/>
      <c r="BF100" s="323"/>
      <c r="BG100" s="323"/>
      <c r="BH100" s="323"/>
      <c r="BI100" s="324"/>
      <c r="BJ100" s="324"/>
      <c r="BK100" s="324"/>
    </row>
    <row r="101" spans="1:63" ht="12.75" customHeight="1">
      <c r="A101" s="14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299"/>
      <c r="Q101" s="299"/>
      <c r="R101" s="299"/>
      <c r="S101" s="299"/>
      <c r="T101" s="299"/>
      <c r="U101" s="299"/>
      <c r="V101" s="310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2"/>
      <c r="AJ101" s="58" t="s">
        <v>86</v>
      </c>
      <c r="AK101" s="59"/>
      <c r="AL101" s="59"/>
      <c r="AM101" s="59"/>
      <c r="AN101" s="59"/>
      <c r="AO101" s="59"/>
      <c r="AP101" s="59"/>
      <c r="AQ101" s="60"/>
      <c r="AR101" s="136">
        <v>6</v>
      </c>
      <c r="AS101" s="137"/>
      <c r="AT101" s="137"/>
      <c r="AU101" s="137"/>
      <c r="AV101" s="138"/>
      <c r="AW101" s="136">
        <v>4</v>
      </c>
      <c r="AX101" s="137"/>
      <c r="AY101" s="138"/>
      <c r="AZ101" s="319" t="s">
        <v>213</v>
      </c>
      <c r="BA101" s="319"/>
      <c r="BB101" s="319"/>
      <c r="BC101" s="319"/>
      <c r="BD101" s="319"/>
      <c r="BE101" s="319"/>
      <c r="BF101" s="319"/>
      <c r="BG101" s="319"/>
      <c r="BH101" s="319"/>
      <c r="BI101" s="117"/>
      <c r="BJ101" s="117"/>
      <c r="BK101" s="117"/>
    </row>
    <row r="102" spans="1:63" ht="12.75" customHeight="1">
      <c r="A102" s="14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299"/>
      <c r="Q102" s="299"/>
      <c r="R102" s="299"/>
      <c r="S102" s="299"/>
      <c r="T102" s="299"/>
      <c r="U102" s="299"/>
      <c r="V102" s="313"/>
      <c r="W102" s="314"/>
      <c r="X102" s="314"/>
      <c r="Y102" s="314"/>
      <c r="Z102" s="314"/>
      <c r="AA102" s="314"/>
      <c r="AB102" s="314"/>
      <c r="AC102" s="314"/>
      <c r="AD102" s="314"/>
      <c r="AE102" s="314"/>
      <c r="AF102" s="314"/>
      <c r="AG102" s="314"/>
      <c r="AH102" s="314"/>
      <c r="AI102" s="315"/>
      <c r="AJ102" s="58" t="s">
        <v>87</v>
      </c>
      <c r="AK102" s="59"/>
      <c r="AL102" s="59"/>
      <c r="AM102" s="59"/>
      <c r="AN102" s="59"/>
      <c r="AO102" s="59"/>
      <c r="AP102" s="59"/>
      <c r="AQ102" s="60"/>
      <c r="AR102" s="136">
        <v>8</v>
      </c>
      <c r="AS102" s="137"/>
      <c r="AT102" s="137"/>
      <c r="AU102" s="137"/>
      <c r="AV102" s="138"/>
      <c r="AW102" s="136">
        <v>4</v>
      </c>
      <c r="AX102" s="137"/>
      <c r="AY102" s="138"/>
      <c r="AZ102" s="320"/>
      <c r="BA102" s="320"/>
      <c r="BB102" s="320"/>
      <c r="BC102" s="320"/>
      <c r="BD102" s="320"/>
      <c r="BE102" s="320"/>
      <c r="BF102" s="320"/>
      <c r="BG102" s="320"/>
      <c r="BH102" s="320"/>
      <c r="BI102" s="117"/>
      <c r="BJ102" s="117"/>
      <c r="BK102" s="117"/>
    </row>
    <row r="103" spans="5:65" s="100" customFormat="1" ht="11.25">
      <c r="E103" s="104" t="s">
        <v>222</v>
      </c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1"/>
      <c r="BK103" s="101"/>
      <c r="BL103" s="101"/>
      <c r="BM103" s="101"/>
    </row>
    <row r="104" spans="5:65" s="100" customFormat="1" ht="11.25">
      <c r="E104" s="102" t="s">
        <v>223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5" t="s">
        <v>230</v>
      </c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3"/>
      <c r="BH104" s="103"/>
      <c r="BI104" s="103"/>
      <c r="BJ104" s="103"/>
      <c r="BK104" s="103"/>
      <c r="BL104" s="103"/>
      <c r="BM104" s="103"/>
    </row>
    <row r="105" spans="10:61" ht="18.75" customHeight="1">
      <c r="J105" s="69" t="s">
        <v>61</v>
      </c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AY105" s="107" t="s">
        <v>73</v>
      </c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</row>
    <row r="106" spans="10:61" ht="12.75">
      <c r="J106" s="69" t="s">
        <v>62</v>
      </c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AS106" s="107" t="s">
        <v>74</v>
      </c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</row>
    <row r="107" spans="10:61" ht="12.75">
      <c r="J107" s="5" t="s">
        <v>110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AT107" s="107" t="s">
        <v>75</v>
      </c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</row>
    <row r="108" spans="6:61" ht="12.75">
      <c r="F108" s="106" t="s">
        <v>81</v>
      </c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AY108" s="107" t="s">
        <v>88</v>
      </c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</row>
  </sheetData>
  <sheetProtection/>
  <mergeCells count="973">
    <mergeCell ref="AZ94:BA94"/>
    <mergeCell ref="AV93:AY93"/>
    <mergeCell ref="AZ93:BA93"/>
    <mergeCell ref="AV94:AY94"/>
    <mergeCell ref="AR93:AS93"/>
    <mergeCell ref="AJ92:AM92"/>
    <mergeCell ref="AN92:AO92"/>
    <mergeCell ref="AP92:AQ92"/>
    <mergeCell ref="AZ92:BA92"/>
    <mergeCell ref="AV92:AY92"/>
    <mergeCell ref="AR80:AS80"/>
    <mergeCell ref="AP80:AQ80"/>
    <mergeCell ref="AH94:AI94"/>
    <mergeCell ref="AJ94:AM94"/>
    <mergeCell ref="AN93:AO93"/>
    <mergeCell ref="AP93:AQ93"/>
    <mergeCell ref="AN94:AO94"/>
    <mergeCell ref="AR92:AS92"/>
    <mergeCell ref="AH26:AI26"/>
    <mergeCell ref="AH27:AI27"/>
    <mergeCell ref="AH28:AI28"/>
    <mergeCell ref="AH29:AI29"/>
    <mergeCell ref="Z71:AC71"/>
    <mergeCell ref="AD71:AG71"/>
    <mergeCell ref="AH71:AI71"/>
    <mergeCell ref="AH30:AI30"/>
    <mergeCell ref="Z70:AC70"/>
    <mergeCell ref="Z69:AC69"/>
    <mergeCell ref="B71:Y71"/>
    <mergeCell ref="B75:Y75"/>
    <mergeCell ref="B74:Y74"/>
    <mergeCell ref="Z74:AC74"/>
    <mergeCell ref="Z77:AC77"/>
    <mergeCell ref="AD74:AG74"/>
    <mergeCell ref="Z75:AC75"/>
    <mergeCell ref="B67:Y67"/>
    <mergeCell ref="B68:Y68"/>
    <mergeCell ref="Z68:AC68"/>
    <mergeCell ref="AD68:AG68"/>
    <mergeCell ref="AD67:AG67"/>
    <mergeCell ref="B70:Y70"/>
    <mergeCell ref="Z67:AC67"/>
    <mergeCell ref="B69:Y69"/>
    <mergeCell ref="AH75:AI75"/>
    <mergeCell ref="B72:Y72"/>
    <mergeCell ref="Z72:AC72"/>
    <mergeCell ref="AD72:AG72"/>
    <mergeCell ref="B73:Y73"/>
    <mergeCell ref="Z73:AC73"/>
    <mergeCell ref="AJ29:AM29"/>
    <mergeCell ref="AN30:AO30"/>
    <mergeCell ref="AJ30:AM30"/>
    <mergeCell ref="AW102:AY102"/>
    <mergeCell ref="AR101:AV101"/>
    <mergeCell ref="AR100:AV100"/>
    <mergeCell ref="AN95:AY98"/>
    <mergeCell ref="AJ91:AM91"/>
    <mergeCell ref="AN91:AO91"/>
    <mergeCell ref="AP91:AQ91"/>
    <mergeCell ref="AR72:AS72"/>
    <mergeCell ref="AJ98:AM98"/>
    <mergeCell ref="BI98:BK98"/>
    <mergeCell ref="AZ99:BH100"/>
    <mergeCell ref="BI99:BK100"/>
    <mergeCell ref="BI101:BK102"/>
    <mergeCell ref="AR78:AS78"/>
    <mergeCell ref="AR81:AS81"/>
    <mergeCell ref="AR87:AS87"/>
    <mergeCell ref="AR90:AS90"/>
    <mergeCell ref="AD75:AG75"/>
    <mergeCell ref="AH72:AI72"/>
    <mergeCell ref="AR35:AS35"/>
    <mergeCell ref="AH31:AI31"/>
    <mergeCell ref="AH32:AI32"/>
    <mergeCell ref="AH35:AI35"/>
    <mergeCell ref="AJ31:AM31"/>
    <mergeCell ref="AJ35:AM35"/>
    <mergeCell ref="AN35:AO35"/>
    <mergeCell ref="AJ34:AM34"/>
    <mergeCell ref="AZ91:BA91"/>
    <mergeCell ref="AZ39:BA39"/>
    <mergeCell ref="AZ38:BA38"/>
    <mergeCell ref="AZ36:BA36"/>
    <mergeCell ref="Z82:AC82"/>
    <mergeCell ref="AD82:AG82"/>
    <mergeCell ref="AJ82:AM82"/>
    <mergeCell ref="AH36:AI36"/>
    <mergeCell ref="AH70:AI70"/>
    <mergeCell ref="Z80:AC80"/>
    <mergeCell ref="AZ98:BA98"/>
    <mergeCell ref="AZ101:BH102"/>
    <mergeCell ref="AW100:AY100"/>
    <mergeCell ref="BI42:BK42"/>
    <mergeCell ref="AZ96:BA96"/>
    <mergeCell ref="AZ95:BA95"/>
    <mergeCell ref="AZ42:BA42"/>
    <mergeCell ref="AZ43:BA43"/>
    <mergeCell ref="AZ82:BA82"/>
    <mergeCell ref="AZ74:BA74"/>
    <mergeCell ref="AZ75:BA75"/>
    <mergeCell ref="AZ70:BA70"/>
    <mergeCell ref="AV71:AY71"/>
    <mergeCell ref="AV72:AY72"/>
    <mergeCell ref="AT76:AU76"/>
    <mergeCell ref="AZ76:BA76"/>
    <mergeCell ref="AZ72:BA72"/>
    <mergeCell ref="AZ73:BA73"/>
    <mergeCell ref="B102:O102"/>
    <mergeCell ref="P102:R102"/>
    <mergeCell ref="V99:AI102"/>
    <mergeCell ref="AJ100:AQ100"/>
    <mergeCell ref="AR102:AV102"/>
    <mergeCell ref="AW101:AY101"/>
    <mergeCell ref="AT91:AU91"/>
    <mergeCell ref="AV91:AY91"/>
    <mergeCell ref="AT92:AU92"/>
    <mergeCell ref="AT93:AU93"/>
    <mergeCell ref="AT94:AU94"/>
    <mergeCell ref="AR94:AS94"/>
    <mergeCell ref="AR91:AS91"/>
    <mergeCell ref="AJ97:AM97"/>
    <mergeCell ref="AJ95:AM95"/>
    <mergeCell ref="AJ96:AM96"/>
    <mergeCell ref="AP94:AQ94"/>
    <mergeCell ref="AJ93:AM93"/>
    <mergeCell ref="Z93:AC93"/>
    <mergeCell ref="AD93:AG93"/>
    <mergeCell ref="AH93:AI93"/>
    <mergeCell ref="Z94:AC94"/>
    <mergeCell ref="AD94:AG94"/>
    <mergeCell ref="Z92:AC92"/>
    <mergeCell ref="AD92:AG92"/>
    <mergeCell ref="AH92:AI92"/>
    <mergeCell ref="S102:U102"/>
    <mergeCell ref="B101:O101"/>
    <mergeCell ref="P101:R101"/>
    <mergeCell ref="S101:U101"/>
    <mergeCell ref="S100:U100"/>
    <mergeCell ref="B100:O100"/>
    <mergeCell ref="P100:R100"/>
    <mergeCell ref="P98:R98"/>
    <mergeCell ref="S98:U98"/>
    <mergeCell ref="B99:O99"/>
    <mergeCell ref="P99:R99"/>
    <mergeCell ref="S99:U99"/>
    <mergeCell ref="B98:O98"/>
    <mergeCell ref="B96:O96"/>
    <mergeCell ref="P96:R96"/>
    <mergeCell ref="S96:U96"/>
    <mergeCell ref="B97:O97"/>
    <mergeCell ref="P97:R97"/>
    <mergeCell ref="S97:U97"/>
    <mergeCell ref="BI38:BK38"/>
    <mergeCell ref="BI39:BK39"/>
    <mergeCell ref="BI40:BK40"/>
    <mergeCell ref="Z91:AC91"/>
    <mergeCell ref="AD91:AG91"/>
    <mergeCell ref="AH81:AI81"/>
    <mergeCell ref="AJ78:AM78"/>
    <mergeCell ref="AH78:AI78"/>
    <mergeCell ref="AH91:AI91"/>
    <mergeCell ref="BI41:BK41"/>
    <mergeCell ref="B95:O95"/>
    <mergeCell ref="P95:R95"/>
    <mergeCell ref="S95:U95"/>
    <mergeCell ref="B91:Y91"/>
    <mergeCell ref="B92:Y92"/>
    <mergeCell ref="B93:Y93"/>
    <mergeCell ref="B94:Y94"/>
    <mergeCell ref="Z79:AC79"/>
    <mergeCell ref="AD79:AG79"/>
    <mergeCell ref="BC7:BI7"/>
    <mergeCell ref="AZ34:BA34"/>
    <mergeCell ref="AZ30:BA30"/>
    <mergeCell ref="AZ29:BA29"/>
    <mergeCell ref="AZ31:BA31"/>
    <mergeCell ref="BI34:BK34"/>
    <mergeCell ref="AZ28:BA28"/>
    <mergeCell ref="BD11:BD12"/>
    <mergeCell ref="AT40:AU40"/>
    <mergeCell ref="B77:Y77"/>
    <mergeCell ref="AJ80:AM80"/>
    <mergeCell ref="B81:Y81"/>
    <mergeCell ref="Z81:AC81"/>
    <mergeCell ref="AD81:AG81"/>
    <mergeCell ref="B78:Y78"/>
    <mergeCell ref="B80:Y80"/>
    <mergeCell ref="AD80:AG80"/>
    <mergeCell ref="B79:Y79"/>
    <mergeCell ref="AV64:AY64"/>
    <mergeCell ref="AV63:AY63"/>
    <mergeCell ref="AJ67:AM67"/>
    <mergeCell ref="AJ69:AM69"/>
    <mergeCell ref="AP72:AQ72"/>
    <mergeCell ref="AR70:AS70"/>
    <mergeCell ref="AT65:AU65"/>
    <mergeCell ref="AT66:AU66"/>
    <mergeCell ref="AR65:AS65"/>
    <mergeCell ref="AR64:AS64"/>
    <mergeCell ref="AJ75:AM75"/>
    <mergeCell ref="AP79:AQ79"/>
    <mergeCell ref="AV74:AY74"/>
    <mergeCell ref="AZ65:BA65"/>
    <mergeCell ref="AV65:AY65"/>
    <mergeCell ref="AZ71:BA71"/>
    <mergeCell ref="AV75:AY75"/>
    <mergeCell ref="AT73:AU73"/>
    <mergeCell ref="AT71:AU71"/>
    <mergeCell ref="AR74:AS74"/>
    <mergeCell ref="AZ40:BA40"/>
    <mergeCell ref="AV70:AY70"/>
    <mergeCell ref="AZ41:BA41"/>
    <mergeCell ref="AZ67:BA67"/>
    <mergeCell ref="AZ64:BA64"/>
    <mergeCell ref="AZ66:BA66"/>
    <mergeCell ref="AV69:AY69"/>
    <mergeCell ref="AV43:AY43"/>
    <mergeCell ref="AV44:AY44"/>
    <mergeCell ref="AV67:AY67"/>
    <mergeCell ref="AV32:AY32"/>
    <mergeCell ref="AV36:AY36"/>
    <mergeCell ref="AV42:AY42"/>
    <mergeCell ref="AV33:AY33"/>
    <mergeCell ref="AV39:AY39"/>
    <mergeCell ref="AV35:AY35"/>
    <mergeCell ref="AV40:AY40"/>
    <mergeCell ref="AV38:AY38"/>
    <mergeCell ref="AV34:AY34"/>
    <mergeCell ref="AV41:AY41"/>
    <mergeCell ref="AV59:AY59"/>
    <mergeCell ref="AV62:AY62"/>
    <mergeCell ref="AV50:AY50"/>
    <mergeCell ref="AV47:AY47"/>
    <mergeCell ref="AV46:AY46"/>
    <mergeCell ref="AV58:AY58"/>
    <mergeCell ref="AT80:AU80"/>
    <mergeCell ref="AV78:AY78"/>
    <mergeCell ref="AV80:AY80"/>
    <mergeCell ref="AR79:AS79"/>
    <mergeCell ref="AT77:AU77"/>
    <mergeCell ref="AR75:AS75"/>
    <mergeCell ref="AR77:AS77"/>
    <mergeCell ref="AR76:AS76"/>
    <mergeCell ref="AT75:AU75"/>
    <mergeCell ref="AT78:AU78"/>
    <mergeCell ref="AT74:AU74"/>
    <mergeCell ref="AR66:AS66"/>
    <mergeCell ref="AN65:AO65"/>
    <mergeCell ref="AR67:AS67"/>
    <mergeCell ref="AR68:AS68"/>
    <mergeCell ref="AN70:AO70"/>
    <mergeCell ref="AT72:AU72"/>
    <mergeCell ref="AP70:AQ70"/>
    <mergeCell ref="AT70:AU70"/>
    <mergeCell ref="AR71:AS71"/>
    <mergeCell ref="AP78:AQ78"/>
    <mergeCell ref="B64:Y64"/>
    <mergeCell ref="AD63:AG63"/>
    <mergeCell ref="AN63:AO63"/>
    <mergeCell ref="Z66:AC66"/>
    <mergeCell ref="AD66:AG66"/>
    <mergeCell ref="AN66:AO66"/>
    <mergeCell ref="AJ66:AM66"/>
    <mergeCell ref="AH64:AI64"/>
    <mergeCell ref="AD64:AG64"/>
    <mergeCell ref="Z61:AC61"/>
    <mergeCell ref="AD61:AG61"/>
    <mergeCell ref="AR61:AS61"/>
    <mergeCell ref="AP61:AQ61"/>
    <mergeCell ref="AJ62:AM62"/>
    <mergeCell ref="AJ63:AM63"/>
    <mergeCell ref="Z63:AC63"/>
    <mergeCell ref="AR63:AS63"/>
    <mergeCell ref="AH63:AI63"/>
    <mergeCell ref="B61:Y61"/>
    <mergeCell ref="Z62:AC62"/>
    <mergeCell ref="AD62:AG62"/>
    <mergeCell ref="AP64:AQ64"/>
    <mergeCell ref="B66:Y66"/>
    <mergeCell ref="Z65:AC65"/>
    <mergeCell ref="AD65:AG65"/>
    <mergeCell ref="B65:Y65"/>
    <mergeCell ref="B63:Y63"/>
    <mergeCell ref="Z64:AC64"/>
    <mergeCell ref="AN75:AO75"/>
    <mergeCell ref="AP75:AQ75"/>
    <mergeCell ref="AN78:AO78"/>
    <mergeCell ref="AH61:AI61"/>
    <mergeCell ref="AH62:AI62"/>
    <mergeCell ref="AJ64:AM64"/>
    <mergeCell ref="AH65:AI65"/>
    <mergeCell ref="AH66:AI66"/>
    <mergeCell ref="AJ71:AM71"/>
    <mergeCell ref="AP71:AQ71"/>
    <mergeCell ref="AN43:AO43"/>
    <mergeCell ref="AJ41:AM41"/>
    <mergeCell ref="AN76:AO76"/>
    <mergeCell ref="AJ76:AM76"/>
    <mergeCell ref="AP73:AQ73"/>
    <mergeCell ref="AP81:AQ81"/>
    <mergeCell ref="AP67:AQ67"/>
    <mergeCell ref="AJ65:AM65"/>
    <mergeCell ref="AJ61:AM61"/>
    <mergeCell ref="AP63:AQ63"/>
    <mergeCell ref="AN37:AO37"/>
    <mergeCell ref="AJ40:AM40"/>
    <mergeCell ref="AP77:AQ77"/>
    <mergeCell ref="B38:Y38"/>
    <mergeCell ref="Z38:AC38"/>
    <mergeCell ref="AN62:AO62"/>
    <mergeCell ref="AP62:AQ62"/>
    <mergeCell ref="AJ38:AM38"/>
    <mergeCell ref="B62:Y62"/>
    <mergeCell ref="AJ43:AM43"/>
    <mergeCell ref="B33:Y33"/>
    <mergeCell ref="B35:Y35"/>
    <mergeCell ref="AN41:AO41"/>
    <mergeCell ref="AN61:AO61"/>
    <mergeCell ref="AP60:AQ60"/>
    <mergeCell ref="AH33:AI33"/>
    <mergeCell ref="AN36:AO36"/>
    <mergeCell ref="AP36:AQ36"/>
    <mergeCell ref="AP37:AQ37"/>
    <mergeCell ref="AJ36:AM36"/>
    <mergeCell ref="AJ37:AM37"/>
    <mergeCell ref="AH34:AI34"/>
    <mergeCell ref="B36:Y36"/>
    <mergeCell ref="B32:Y32"/>
    <mergeCell ref="B34:Y34"/>
    <mergeCell ref="AD32:AG32"/>
    <mergeCell ref="AD36:AG36"/>
    <mergeCell ref="Z36:AC36"/>
    <mergeCell ref="AD35:AG35"/>
    <mergeCell ref="Z34:AC34"/>
    <mergeCell ref="AN34:AO34"/>
    <mergeCell ref="AP34:AQ34"/>
    <mergeCell ref="AR33:AS33"/>
    <mergeCell ref="AT34:AU34"/>
    <mergeCell ref="AT35:AU35"/>
    <mergeCell ref="B37:Y37"/>
    <mergeCell ref="AD37:AG37"/>
    <mergeCell ref="AH37:AI37"/>
    <mergeCell ref="Z37:AC37"/>
    <mergeCell ref="AP35:AQ35"/>
    <mergeCell ref="AJ32:AM32"/>
    <mergeCell ref="AP32:AQ32"/>
    <mergeCell ref="AN29:AO29"/>
    <mergeCell ref="AR27:AS27"/>
    <mergeCell ref="AJ27:AM27"/>
    <mergeCell ref="AJ26:AM26"/>
    <mergeCell ref="AN26:AO26"/>
    <mergeCell ref="AN27:AO27"/>
    <mergeCell ref="AN31:AO31"/>
    <mergeCell ref="AJ28:AM28"/>
    <mergeCell ref="AN33:AO33"/>
    <mergeCell ref="AT28:AU28"/>
    <mergeCell ref="AR28:AS28"/>
    <mergeCell ref="AR29:AS29"/>
    <mergeCell ref="AR30:AS30"/>
    <mergeCell ref="AP30:AQ30"/>
    <mergeCell ref="AT29:AU29"/>
    <mergeCell ref="AN28:AO28"/>
    <mergeCell ref="X11:Z11"/>
    <mergeCell ref="AT11:AV11"/>
    <mergeCell ref="AX11:BA11"/>
    <mergeCell ref="AP26:AQ26"/>
    <mergeCell ref="AT26:AU26"/>
    <mergeCell ref="AR26:AS26"/>
    <mergeCell ref="AV26:AY26"/>
    <mergeCell ref="AT25:AU25"/>
    <mergeCell ref="AH25:AI25"/>
    <mergeCell ref="AT23:AU24"/>
    <mergeCell ref="A11:A12"/>
    <mergeCell ref="B11:E11"/>
    <mergeCell ref="G11:I11"/>
    <mergeCell ref="K11:N11"/>
    <mergeCell ref="A5:I5"/>
    <mergeCell ref="L5:BE5"/>
    <mergeCell ref="N6:BB7"/>
    <mergeCell ref="AK11:AN11"/>
    <mergeCell ref="O11:R11"/>
    <mergeCell ref="T11:V11"/>
    <mergeCell ref="M1:AY1"/>
    <mergeCell ref="K2:BA2"/>
    <mergeCell ref="A3:I3"/>
    <mergeCell ref="A4:I4"/>
    <mergeCell ref="N4:AY4"/>
    <mergeCell ref="BD4:BI4"/>
    <mergeCell ref="BC3:BI3"/>
    <mergeCell ref="BC2:BI2"/>
    <mergeCell ref="AJ22:AM24"/>
    <mergeCell ref="AV25:AY25"/>
    <mergeCell ref="AN25:AO25"/>
    <mergeCell ref="AR25:AS25"/>
    <mergeCell ref="AP25:AQ25"/>
    <mergeCell ref="AN23:AO24"/>
    <mergeCell ref="AJ25:AM25"/>
    <mergeCell ref="G13:N13"/>
    <mergeCell ref="AC13:AH13"/>
    <mergeCell ref="G16:N16"/>
    <mergeCell ref="G15:N15"/>
    <mergeCell ref="AC15:AH15"/>
    <mergeCell ref="G14:N14"/>
    <mergeCell ref="AC14:AH14"/>
    <mergeCell ref="AB16:AE16"/>
    <mergeCell ref="G18:I18"/>
    <mergeCell ref="L18:N18"/>
    <mergeCell ref="BF22:BF23"/>
    <mergeCell ref="BG22:BG23"/>
    <mergeCell ref="Z20:AG21"/>
    <mergeCell ref="AA18:AF18"/>
    <mergeCell ref="Z22:AC24"/>
    <mergeCell ref="Q18:S18"/>
    <mergeCell ref="BD22:BD23"/>
    <mergeCell ref="AV22:AY24"/>
    <mergeCell ref="BI11:BI12"/>
    <mergeCell ref="BI20:BK24"/>
    <mergeCell ref="BI25:BK25"/>
    <mergeCell ref="BI26:BK26"/>
    <mergeCell ref="BJ11:BK19"/>
    <mergeCell ref="AZ25:BA25"/>
    <mergeCell ref="AZ26:BA26"/>
    <mergeCell ref="BF11:BF12"/>
    <mergeCell ref="AZ21:BB21"/>
    <mergeCell ref="AZ32:BA32"/>
    <mergeCell ref="AZ33:BA33"/>
    <mergeCell ref="BI27:BK27"/>
    <mergeCell ref="BI28:BK28"/>
    <mergeCell ref="BI29:BK29"/>
    <mergeCell ref="BI30:BK30"/>
    <mergeCell ref="BI33:BK33"/>
    <mergeCell ref="AZ37:BA37"/>
    <mergeCell ref="AV37:AY37"/>
    <mergeCell ref="AT36:AU36"/>
    <mergeCell ref="BI35:BK35"/>
    <mergeCell ref="AP28:AQ28"/>
    <mergeCell ref="AV28:AY28"/>
    <mergeCell ref="BI36:BK36"/>
    <mergeCell ref="AP29:AQ29"/>
    <mergeCell ref="AT30:AU30"/>
    <mergeCell ref="AT33:AU33"/>
    <mergeCell ref="BI37:BK37"/>
    <mergeCell ref="AZ35:BA35"/>
    <mergeCell ref="AT32:AU32"/>
    <mergeCell ref="AR32:AS32"/>
    <mergeCell ref="AR37:AS37"/>
    <mergeCell ref="BE22:BE23"/>
    <mergeCell ref="AZ27:BA27"/>
    <mergeCell ref="AV27:AY27"/>
    <mergeCell ref="AV30:AY30"/>
    <mergeCell ref="AT37:AU37"/>
    <mergeCell ref="AN18:AP18"/>
    <mergeCell ref="BC11:BC12"/>
    <mergeCell ref="BG21:BH21"/>
    <mergeCell ref="BH11:BH12"/>
    <mergeCell ref="BH22:BH23"/>
    <mergeCell ref="AP23:AQ24"/>
    <mergeCell ref="AN22:AU22"/>
    <mergeCell ref="BC21:BD21"/>
    <mergeCell ref="AZ24:BH24"/>
    <mergeCell ref="AR23:AS24"/>
    <mergeCell ref="V18:X18"/>
    <mergeCell ref="BB11:BB12"/>
    <mergeCell ref="AZ20:BH20"/>
    <mergeCell ref="BG11:BG12"/>
    <mergeCell ref="AO11:AR11"/>
    <mergeCell ref="AI18:AK18"/>
    <mergeCell ref="BE11:BE12"/>
    <mergeCell ref="AB11:AE11"/>
    <mergeCell ref="AG11:AI11"/>
    <mergeCell ref="AH20:AI24"/>
    <mergeCell ref="AN58:AO58"/>
    <mergeCell ref="AN64:AO64"/>
    <mergeCell ref="AN57:AO57"/>
    <mergeCell ref="BC22:BC23"/>
    <mergeCell ref="AZ22:BA23"/>
    <mergeCell ref="BB22:BB23"/>
    <mergeCell ref="AV29:AY29"/>
    <mergeCell ref="AV31:AY31"/>
    <mergeCell ref="AN38:AO38"/>
    <mergeCell ref="AT41:AU41"/>
    <mergeCell ref="AD44:AG44"/>
    <mergeCell ref="AH43:AI43"/>
    <mergeCell ref="AD31:AG31"/>
    <mergeCell ref="AN40:AO40"/>
    <mergeCell ref="AJ42:AM42"/>
    <mergeCell ref="AD34:AG34"/>
    <mergeCell ref="AJ39:AM39"/>
    <mergeCell ref="AD33:AG33"/>
    <mergeCell ref="AN32:AO32"/>
    <mergeCell ref="AN39:AO39"/>
    <mergeCell ref="AD28:AG28"/>
    <mergeCell ref="Z27:AC27"/>
    <mergeCell ref="AD27:AG27"/>
    <mergeCell ref="A20:A24"/>
    <mergeCell ref="B20:Y24"/>
    <mergeCell ref="AD22:AG24"/>
    <mergeCell ref="Z26:AC26"/>
    <mergeCell ref="AD26:AG26"/>
    <mergeCell ref="AD25:AG25"/>
    <mergeCell ref="Z25:AC25"/>
    <mergeCell ref="B28:Y28"/>
    <mergeCell ref="B29:Y29"/>
    <mergeCell ref="B25:Y25"/>
    <mergeCell ref="B27:Y27"/>
    <mergeCell ref="B30:Y30"/>
    <mergeCell ref="Z28:AC28"/>
    <mergeCell ref="Z29:AC29"/>
    <mergeCell ref="AT42:AU42"/>
    <mergeCell ref="AD29:AG29"/>
    <mergeCell ref="AD30:AG30"/>
    <mergeCell ref="B31:Y31"/>
    <mergeCell ref="Z33:AC33"/>
    <mergeCell ref="Z30:AC30"/>
    <mergeCell ref="Z31:AC31"/>
    <mergeCell ref="Z32:AC32"/>
    <mergeCell ref="Z35:AC35"/>
    <mergeCell ref="AT31:AU31"/>
    <mergeCell ref="AT62:AU62"/>
    <mergeCell ref="AT60:AU60"/>
    <mergeCell ref="AT61:AU61"/>
    <mergeCell ref="AT69:AU69"/>
    <mergeCell ref="AT63:AU63"/>
    <mergeCell ref="AT67:AU67"/>
    <mergeCell ref="AT68:AU68"/>
    <mergeCell ref="AT64:AU64"/>
    <mergeCell ref="AZ83:BA83"/>
    <mergeCell ref="AZ84:BA84"/>
    <mergeCell ref="AD73:AG73"/>
    <mergeCell ref="AD76:AG76"/>
    <mergeCell ref="Z76:AC76"/>
    <mergeCell ref="B76:Y76"/>
    <mergeCell ref="AD77:AG77"/>
    <mergeCell ref="Z78:AC78"/>
    <mergeCell ref="AD78:AG78"/>
    <mergeCell ref="AT83:AU83"/>
    <mergeCell ref="AN42:AO42"/>
    <mergeCell ref="AP42:AQ42"/>
    <mergeCell ref="AR42:AS42"/>
    <mergeCell ref="AZ63:BA63"/>
    <mergeCell ref="AD86:AG86"/>
    <mergeCell ref="AP65:AQ65"/>
    <mergeCell ref="AP66:AQ66"/>
    <mergeCell ref="AR84:AS84"/>
    <mergeCell ref="AR69:AS69"/>
    <mergeCell ref="AT45:AU45"/>
    <mergeCell ref="AP39:AQ39"/>
    <mergeCell ref="AR39:AS39"/>
    <mergeCell ref="AR38:AS38"/>
    <mergeCell ref="AT39:AU39"/>
    <mergeCell ref="AP31:AQ31"/>
    <mergeCell ref="AR31:AS31"/>
    <mergeCell ref="AP33:AQ33"/>
    <mergeCell ref="AR34:AS34"/>
    <mergeCell ref="AR36:AS36"/>
    <mergeCell ref="BE21:BF21"/>
    <mergeCell ref="AP41:AQ41"/>
    <mergeCell ref="AR41:AS41"/>
    <mergeCell ref="AP40:AQ40"/>
    <mergeCell ref="AR40:AS40"/>
    <mergeCell ref="AT38:AU38"/>
    <mergeCell ref="AT27:AU27"/>
    <mergeCell ref="AP27:AQ27"/>
    <mergeCell ref="AJ20:AY21"/>
    <mergeCell ref="AP38:AQ38"/>
    <mergeCell ref="AZ45:BA45"/>
    <mergeCell ref="AZ47:BA47"/>
    <mergeCell ref="AJ47:AM47"/>
    <mergeCell ref="AN47:AO47"/>
    <mergeCell ref="AP47:AQ47"/>
    <mergeCell ref="AR47:AS47"/>
    <mergeCell ref="AT47:AU47"/>
    <mergeCell ref="AV45:AY45"/>
    <mergeCell ref="Z44:AC44"/>
    <mergeCell ref="AJ48:AM48"/>
    <mergeCell ref="BI31:BK31"/>
    <mergeCell ref="BI32:BK32"/>
    <mergeCell ref="AJ84:AM84"/>
    <mergeCell ref="AN84:AO84"/>
    <mergeCell ref="AJ33:AM33"/>
    <mergeCell ref="AZ44:BA44"/>
    <mergeCell ref="AP45:AQ45"/>
    <mergeCell ref="AT44:AU44"/>
    <mergeCell ref="AD38:AG38"/>
    <mergeCell ref="AH38:AI38"/>
    <mergeCell ref="B43:Y43"/>
    <mergeCell ref="Z43:AC43"/>
    <mergeCell ref="AD41:AG41"/>
    <mergeCell ref="AH41:AI41"/>
    <mergeCell ref="AD42:AG42"/>
    <mergeCell ref="AH42:AI42"/>
    <mergeCell ref="B41:Y41"/>
    <mergeCell ref="Z41:AC41"/>
    <mergeCell ref="B42:Y42"/>
    <mergeCell ref="Z42:AC42"/>
    <mergeCell ref="AD40:AG40"/>
    <mergeCell ref="AH40:AI40"/>
    <mergeCell ref="B39:Y39"/>
    <mergeCell ref="Z39:AC39"/>
    <mergeCell ref="AD39:AG39"/>
    <mergeCell ref="AH39:AI39"/>
    <mergeCell ref="Z40:AC40"/>
    <mergeCell ref="B40:Y40"/>
    <mergeCell ref="B44:Y44"/>
    <mergeCell ref="AD43:AG43"/>
    <mergeCell ref="AH44:AI44"/>
    <mergeCell ref="AP43:AQ43"/>
    <mergeCell ref="AR43:AS43"/>
    <mergeCell ref="AT43:AU43"/>
    <mergeCell ref="AJ44:AM44"/>
    <mergeCell ref="AN44:AO44"/>
    <mergeCell ref="AP44:AQ44"/>
    <mergeCell ref="AR44:AS44"/>
    <mergeCell ref="B45:Y45"/>
    <mergeCell ref="Z45:AC45"/>
    <mergeCell ref="AD45:AG45"/>
    <mergeCell ref="AH45:AI45"/>
    <mergeCell ref="AJ45:AM45"/>
    <mergeCell ref="AR45:AS45"/>
    <mergeCell ref="AN45:AO45"/>
    <mergeCell ref="B46:Y46"/>
    <mergeCell ref="Z46:AC46"/>
    <mergeCell ref="AD46:AG46"/>
    <mergeCell ref="AH46:AI46"/>
    <mergeCell ref="AZ46:BA46"/>
    <mergeCell ref="AJ46:AM46"/>
    <mergeCell ref="AN46:AO46"/>
    <mergeCell ref="AP46:AQ46"/>
    <mergeCell ref="AR46:AS46"/>
    <mergeCell ref="AT46:AU46"/>
    <mergeCell ref="B47:Y47"/>
    <mergeCell ref="Z47:AC47"/>
    <mergeCell ref="AD47:AG47"/>
    <mergeCell ref="AH47:AI47"/>
    <mergeCell ref="B48:Y48"/>
    <mergeCell ref="Z48:AC48"/>
    <mergeCell ref="AD48:AG48"/>
    <mergeCell ref="AH48:AI48"/>
    <mergeCell ref="AN48:AO48"/>
    <mergeCell ref="AP48:AQ48"/>
    <mergeCell ref="AR48:AS48"/>
    <mergeCell ref="AT48:AU48"/>
    <mergeCell ref="AV48:AY48"/>
    <mergeCell ref="AZ49:BA49"/>
    <mergeCell ref="AZ48:BA48"/>
    <mergeCell ref="AJ49:AM49"/>
    <mergeCell ref="AN49:AO49"/>
    <mergeCell ref="AP49:AQ49"/>
    <mergeCell ref="AR49:AS49"/>
    <mergeCell ref="AT49:AU49"/>
    <mergeCell ref="AV49:AY49"/>
    <mergeCell ref="B49:Y49"/>
    <mergeCell ref="Z49:AC49"/>
    <mergeCell ref="AD49:AG49"/>
    <mergeCell ref="AH49:AI49"/>
    <mergeCell ref="B50:Y50"/>
    <mergeCell ref="Z50:AC50"/>
    <mergeCell ref="AD50:AG50"/>
    <mergeCell ref="AH50:AI50"/>
    <mergeCell ref="AZ50:BA50"/>
    <mergeCell ref="AJ50:AM50"/>
    <mergeCell ref="AN50:AO50"/>
    <mergeCell ref="AP50:AQ50"/>
    <mergeCell ref="AR50:AS50"/>
    <mergeCell ref="AT50:AU50"/>
    <mergeCell ref="AZ51:BA51"/>
    <mergeCell ref="AJ51:AM51"/>
    <mergeCell ref="AN51:AO51"/>
    <mergeCell ref="AP51:AQ51"/>
    <mergeCell ref="AR51:AS51"/>
    <mergeCell ref="AT51:AU51"/>
    <mergeCell ref="AV51:AY51"/>
    <mergeCell ref="B51:Y51"/>
    <mergeCell ref="Z51:AC51"/>
    <mergeCell ref="AD51:AG51"/>
    <mergeCell ref="AH51:AI51"/>
    <mergeCell ref="B52:Y52"/>
    <mergeCell ref="Z52:AC52"/>
    <mergeCell ref="AD52:AG52"/>
    <mergeCell ref="AH52:AI52"/>
    <mergeCell ref="AT52:AU52"/>
    <mergeCell ref="AV52:AY52"/>
    <mergeCell ref="AZ52:BA52"/>
    <mergeCell ref="AJ52:AM52"/>
    <mergeCell ref="AN52:AO52"/>
    <mergeCell ref="AP52:AQ52"/>
    <mergeCell ref="AR52:AS52"/>
    <mergeCell ref="AZ53:BA53"/>
    <mergeCell ref="AJ53:AM53"/>
    <mergeCell ref="AN53:AO53"/>
    <mergeCell ref="AP53:AQ53"/>
    <mergeCell ref="AR53:AS53"/>
    <mergeCell ref="AT53:AU53"/>
    <mergeCell ref="AV53:AY53"/>
    <mergeCell ref="AZ55:BA55"/>
    <mergeCell ref="AJ55:AM55"/>
    <mergeCell ref="B53:Y53"/>
    <mergeCell ref="Z53:AC53"/>
    <mergeCell ref="AD53:AG53"/>
    <mergeCell ref="AH53:AI53"/>
    <mergeCell ref="B54:Y54"/>
    <mergeCell ref="Z54:AC54"/>
    <mergeCell ref="AD54:AG54"/>
    <mergeCell ref="AH54:AI54"/>
    <mergeCell ref="AT54:AU54"/>
    <mergeCell ref="AV54:AY54"/>
    <mergeCell ref="AZ54:BA54"/>
    <mergeCell ref="AJ54:AM54"/>
    <mergeCell ref="AN54:AO54"/>
    <mergeCell ref="AP54:AQ54"/>
    <mergeCell ref="AR54:AS54"/>
    <mergeCell ref="AN55:AO55"/>
    <mergeCell ref="AP55:AQ55"/>
    <mergeCell ref="AR55:AS55"/>
    <mergeCell ref="AT55:AU55"/>
    <mergeCell ref="AV55:AY55"/>
    <mergeCell ref="AR56:AS56"/>
    <mergeCell ref="AV56:AY56"/>
    <mergeCell ref="AN56:AO56"/>
    <mergeCell ref="B55:Y55"/>
    <mergeCell ref="Z55:AC55"/>
    <mergeCell ref="AD55:AG55"/>
    <mergeCell ref="AH55:AI55"/>
    <mergeCell ref="B56:Y56"/>
    <mergeCell ref="Z56:AC56"/>
    <mergeCell ref="AD56:AG56"/>
    <mergeCell ref="AH56:AI56"/>
    <mergeCell ref="AJ56:AM56"/>
    <mergeCell ref="B58:Y58"/>
    <mergeCell ref="Z58:AC58"/>
    <mergeCell ref="AD58:AG58"/>
    <mergeCell ref="AH58:AI58"/>
    <mergeCell ref="AJ58:AM58"/>
    <mergeCell ref="AJ57:AM57"/>
    <mergeCell ref="B57:Y57"/>
    <mergeCell ref="Z57:AC57"/>
    <mergeCell ref="AD57:AG57"/>
    <mergeCell ref="AH57:AI57"/>
    <mergeCell ref="BI43:BK43"/>
    <mergeCell ref="BI44:BK44"/>
    <mergeCell ref="BI45:BK45"/>
    <mergeCell ref="BI46:BK46"/>
    <mergeCell ref="AZ58:BA58"/>
    <mergeCell ref="AT57:AU57"/>
    <mergeCell ref="AV57:AY57"/>
    <mergeCell ref="AZ57:BA57"/>
    <mergeCell ref="AT56:AU56"/>
    <mergeCell ref="BI51:BK51"/>
    <mergeCell ref="BI52:BK52"/>
    <mergeCell ref="BI53:BK53"/>
    <mergeCell ref="BI54:BK54"/>
    <mergeCell ref="AT58:AU58"/>
    <mergeCell ref="BI47:BK47"/>
    <mergeCell ref="BI48:BK48"/>
    <mergeCell ref="BI49:BK49"/>
    <mergeCell ref="BI50:BK50"/>
    <mergeCell ref="AZ56:BA56"/>
    <mergeCell ref="BI55:BK55"/>
    <mergeCell ref="BI56:BK56"/>
    <mergeCell ref="BI57:BK57"/>
    <mergeCell ref="BI58:BK58"/>
    <mergeCell ref="AP59:AQ59"/>
    <mergeCell ref="AP58:AQ58"/>
    <mergeCell ref="AR58:AS58"/>
    <mergeCell ref="AP57:AQ57"/>
    <mergeCell ref="AR57:AS57"/>
    <mergeCell ref="AP56:AQ56"/>
    <mergeCell ref="AZ60:BA60"/>
    <mergeCell ref="AZ61:BA61"/>
    <mergeCell ref="AV61:AY61"/>
    <mergeCell ref="B59:Y59"/>
    <mergeCell ref="Z59:AC59"/>
    <mergeCell ref="AD59:AG59"/>
    <mergeCell ref="AJ59:AM59"/>
    <mergeCell ref="AH59:AI59"/>
    <mergeCell ref="AN59:AO59"/>
    <mergeCell ref="B60:Y60"/>
    <mergeCell ref="Z60:AC60"/>
    <mergeCell ref="AD60:AG60"/>
    <mergeCell ref="AV60:AY60"/>
    <mergeCell ref="AH60:AI60"/>
    <mergeCell ref="AN60:AO60"/>
    <mergeCell ref="AR60:AS60"/>
    <mergeCell ref="AJ60:AM60"/>
    <mergeCell ref="AJ72:AM72"/>
    <mergeCell ref="AN72:AO72"/>
    <mergeCell ref="AN71:AO71"/>
    <mergeCell ref="AP69:AQ69"/>
    <mergeCell ref="AN69:AO69"/>
    <mergeCell ref="AN67:AO67"/>
    <mergeCell ref="AH67:AI67"/>
    <mergeCell ref="AJ68:AM68"/>
    <mergeCell ref="AH68:AI68"/>
    <mergeCell ref="AP68:AQ68"/>
    <mergeCell ref="AD70:AG70"/>
    <mergeCell ref="AJ70:AM70"/>
    <mergeCell ref="AD69:AG69"/>
    <mergeCell ref="AH69:AI69"/>
    <mergeCell ref="AN68:AO68"/>
    <mergeCell ref="AH73:AI73"/>
    <mergeCell ref="AJ73:AM73"/>
    <mergeCell ref="AJ74:AM74"/>
    <mergeCell ref="BI73:BK73"/>
    <mergeCell ref="AH74:AI74"/>
    <mergeCell ref="AR73:AS73"/>
    <mergeCell ref="AN73:AO73"/>
    <mergeCell ref="AN74:AO74"/>
    <mergeCell ref="AP74:AQ74"/>
    <mergeCell ref="AV73:AY73"/>
    <mergeCell ref="BI93:BK93"/>
    <mergeCell ref="BI94:BK94"/>
    <mergeCell ref="BI95:BK95"/>
    <mergeCell ref="BI96:BK96"/>
    <mergeCell ref="BI91:BK91"/>
    <mergeCell ref="BI97:BK97"/>
    <mergeCell ref="BI92:BK92"/>
    <mergeCell ref="BI89:BK89"/>
    <mergeCell ref="AT87:AU87"/>
    <mergeCell ref="AT88:AU88"/>
    <mergeCell ref="AV88:AY88"/>
    <mergeCell ref="AZ88:BA88"/>
    <mergeCell ref="BI86:BK86"/>
    <mergeCell ref="AV89:AY89"/>
    <mergeCell ref="AZ89:BA89"/>
    <mergeCell ref="AT89:AU89"/>
    <mergeCell ref="BI87:BK87"/>
    <mergeCell ref="AH76:AI76"/>
    <mergeCell ref="AP76:AQ76"/>
    <mergeCell ref="AH77:AI77"/>
    <mergeCell ref="AJ77:AM77"/>
    <mergeCell ref="AN77:AO77"/>
    <mergeCell ref="AR83:AS83"/>
    <mergeCell ref="AH80:AI80"/>
    <mergeCell ref="AH79:AI79"/>
    <mergeCell ref="AJ79:AM79"/>
    <mergeCell ref="AN79:AO79"/>
    <mergeCell ref="BI90:BK90"/>
    <mergeCell ref="AJ81:AM81"/>
    <mergeCell ref="AZ97:BA97"/>
    <mergeCell ref="AT79:AU79"/>
    <mergeCell ref="AV79:AY79"/>
    <mergeCell ref="AZ79:BA79"/>
    <mergeCell ref="AV87:AY87"/>
    <mergeCell ref="AZ87:BA87"/>
    <mergeCell ref="AV84:AY84"/>
    <mergeCell ref="AT84:AU84"/>
    <mergeCell ref="BI67:BK67"/>
    <mergeCell ref="BI68:BK68"/>
    <mergeCell ref="BI79:BK79"/>
    <mergeCell ref="BI74:BK74"/>
    <mergeCell ref="BI75:BK75"/>
    <mergeCell ref="BI76:BK76"/>
    <mergeCell ref="BI77:BK77"/>
    <mergeCell ref="BI72:BK72"/>
    <mergeCell ref="BI78:BK78"/>
    <mergeCell ref="AV68:AY68"/>
    <mergeCell ref="AZ68:BA68"/>
    <mergeCell ref="AZ69:BA69"/>
    <mergeCell ref="AV66:AY66"/>
    <mergeCell ref="AV83:AY83"/>
    <mergeCell ref="AV82:AY82"/>
    <mergeCell ref="AV76:AY76"/>
    <mergeCell ref="AV77:AY77"/>
    <mergeCell ref="AZ78:BA78"/>
    <mergeCell ref="AZ77:BA77"/>
    <mergeCell ref="AR86:AS86"/>
    <mergeCell ref="AT85:AU85"/>
    <mergeCell ref="AV85:AY85"/>
    <mergeCell ref="AZ85:BA85"/>
    <mergeCell ref="AP86:AQ86"/>
    <mergeCell ref="AT86:AU86"/>
    <mergeCell ref="AV86:AY86"/>
    <mergeCell ref="AZ86:BA86"/>
    <mergeCell ref="AR85:AS85"/>
    <mergeCell ref="AN81:AO81"/>
    <mergeCell ref="AN80:AO80"/>
    <mergeCell ref="B82:Y82"/>
    <mergeCell ref="AH82:AI82"/>
    <mergeCell ref="AN82:AO82"/>
    <mergeCell ref="AJ83:AM83"/>
    <mergeCell ref="AN85:AO85"/>
    <mergeCell ref="AP84:AQ84"/>
    <mergeCell ref="B83:Y83"/>
    <mergeCell ref="Z83:AC83"/>
    <mergeCell ref="AD83:AG83"/>
    <mergeCell ref="AH83:AI83"/>
    <mergeCell ref="B84:Y84"/>
    <mergeCell ref="Z84:AC84"/>
    <mergeCell ref="AD84:AG84"/>
    <mergeCell ref="AH84:AI84"/>
    <mergeCell ref="Z86:AC86"/>
    <mergeCell ref="B85:Y85"/>
    <mergeCell ref="Z85:AC85"/>
    <mergeCell ref="AH86:AI86"/>
    <mergeCell ref="AJ86:AM86"/>
    <mergeCell ref="AD85:AG85"/>
    <mergeCell ref="AH85:AI85"/>
    <mergeCell ref="AJ85:AM85"/>
    <mergeCell ref="B86:Y86"/>
    <mergeCell ref="B88:Y88"/>
    <mergeCell ref="Z88:AC88"/>
    <mergeCell ref="AD88:AG88"/>
    <mergeCell ref="AH88:AI88"/>
    <mergeCell ref="AH87:AI87"/>
    <mergeCell ref="AN88:AO88"/>
    <mergeCell ref="B87:Y87"/>
    <mergeCell ref="Z87:AC87"/>
    <mergeCell ref="AD87:AG87"/>
    <mergeCell ref="AZ80:BA80"/>
    <mergeCell ref="BI82:BK82"/>
    <mergeCell ref="BI83:BK83"/>
    <mergeCell ref="AP88:AQ88"/>
    <mergeCell ref="AP85:AQ85"/>
    <mergeCell ref="AR88:AS88"/>
    <mergeCell ref="AV81:AY81"/>
    <mergeCell ref="AP87:AQ87"/>
    <mergeCell ref="AR82:AS82"/>
    <mergeCell ref="AZ81:BA81"/>
    <mergeCell ref="B89:Y89"/>
    <mergeCell ref="Z89:AC89"/>
    <mergeCell ref="AJ89:AM89"/>
    <mergeCell ref="AN89:AO89"/>
    <mergeCell ref="AP89:AQ89"/>
    <mergeCell ref="AR89:AS89"/>
    <mergeCell ref="AD89:AG89"/>
    <mergeCell ref="AH89:AI89"/>
    <mergeCell ref="BI64:BK64"/>
    <mergeCell ref="BI65:BK65"/>
    <mergeCell ref="BI69:BK69"/>
    <mergeCell ref="BI70:BK70"/>
    <mergeCell ref="BI84:BK84"/>
    <mergeCell ref="BI85:BK85"/>
    <mergeCell ref="BI80:BK80"/>
    <mergeCell ref="BI81:BK81"/>
    <mergeCell ref="BI71:BK71"/>
    <mergeCell ref="BI66:BK66"/>
    <mergeCell ref="BI88:BK88"/>
    <mergeCell ref="AT81:AU81"/>
    <mergeCell ref="AJ87:AM87"/>
    <mergeCell ref="AJ88:AM88"/>
    <mergeCell ref="AN86:AO86"/>
    <mergeCell ref="AT82:AU82"/>
    <mergeCell ref="AN87:AO87"/>
    <mergeCell ref="AN83:AO83"/>
    <mergeCell ref="AP83:AQ83"/>
    <mergeCell ref="AP82:AQ82"/>
    <mergeCell ref="AZ59:BA59"/>
    <mergeCell ref="AZ62:BA62"/>
    <mergeCell ref="B90:AG90"/>
    <mergeCell ref="AT90:AU90"/>
    <mergeCell ref="AV90:AY90"/>
    <mergeCell ref="AZ90:BA90"/>
    <mergeCell ref="AH90:AI90"/>
    <mergeCell ref="AJ90:AM90"/>
    <mergeCell ref="AN90:AO90"/>
    <mergeCell ref="AP90:AQ90"/>
    <mergeCell ref="BB9:BK9"/>
    <mergeCell ref="AJ99:AY99"/>
    <mergeCell ref="AR62:AS62"/>
    <mergeCell ref="AR59:AS59"/>
    <mergeCell ref="AT59:AU59"/>
    <mergeCell ref="BI63:BK63"/>
    <mergeCell ref="BI59:BK59"/>
    <mergeCell ref="BI60:BK60"/>
    <mergeCell ref="BI61:BK61"/>
    <mergeCell ref="BI62:BK62"/>
    <mergeCell ref="E103:BI103"/>
    <mergeCell ref="R104:BF104"/>
    <mergeCell ref="F108:V108"/>
    <mergeCell ref="AS106:BI106"/>
    <mergeCell ref="AT107:BI107"/>
    <mergeCell ref="AY108:BI108"/>
    <mergeCell ref="AY105:BI105"/>
  </mergeCells>
  <printOptions horizontalCentered="1"/>
  <pageMargins left="0.1968503937007874" right="0.1968503937007874" top="0.7874015748031497" bottom="0.2755905511811024" header="0" footer="0"/>
  <pageSetup firstPageNumber="64" useFirstPageNumber="1" horizontalDpi="600" verticalDpi="600" orientation="landscape" paperSize="9" scale="91" r:id="rId1"/>
  <rowBreaks count="2" manualBreakCount="2">
    <brk id="39" max="63" man="1"/>
    <brk id="78" max="63" man="1"/>
  </rowBreaks>
  <ignoredErrors>
    <ignoredError sqref="BC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ГОУВПО 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ХТТНиСМ</dc:creator>
  <cp:keywords/>
  <dc:description/>
  <cp:lastModifiedBy>SMan</cp:lastModifiedBy>
  <cp:lastPrinted>2010-11-19T08:09:55Z</cp:lastPrinted>
  <dcterms:created xsi:type="dcterms:W3CDTF">2004-11-10T09:40:57Z</dcterms:created>
  <dcterms:modified xsi:type="dcterms:W3CDTF">2011-11-21T11:44:54Z</dcterms:modified>
  <cp:category/>
  <cp:version/>
  <cp:contentType/>
  <cp:contentStatus/>
</cp:coreProperties>
</file>