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080200АУ" sheetId="1" r:id="rId1"/>
  </sheets>
  <definedNames>
    <definedName name="_xlnm.Print_Area" localSheetId="0">'080200АУ'!$A$1:$BI$82</definedName>
  </definedNames>
  <calcPr fullCalcOnLoad="1"/>
</workbook>
</file>

<file path=xl/sharedStrings.xml><?xml version="1.0" encoding="utf-8"?>
<sst xmlns="http://schemas.openxmlformats.org/spreadsheetml/2006/main" count="358" uniqueCount="177">
  <si>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</si>
  <si>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</si>
  <si>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</si>
  <si>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</si>
  <si>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</si>
  <si>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</si>
  <si>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</si>
  <si>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</si>
  <si>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</si>
  <si>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</si>
  <si>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</si>
  <si>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</si>
  <si>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№ п/п</t>
  </si>
  <si>
    <t>IV. Факультативные дисциплины</t>
  </si>
  <si>
    <t>Сем.</t>
  </si>
  <si>
    <t>Час.</t>
  </si>
  <si>
    <t>Педагогика высшей школы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</si>
  <si>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</si>
  <si>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</si>
  <si>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</si>
  <si>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</si>
  <si>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</si>
  <si>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</si>
  <si>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</si>
  <si>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</si>
  <si>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</si>
  <si>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 xml:space="preserve">Срок обучения: 2 года 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</si>
  <si>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</si>
  <si>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</si>
  <si>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</si>
  <si>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</si>
  <si>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</si>
  <si>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</si>
  <si>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</si>
  <si>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</si>
  <si>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</si>
  <si>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</si>
  <si>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</si>
  <si>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</si>
  <si>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</si>
  <si>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</si>
  <si>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</si>
  <si>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</si>
  <si>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</si>
  <si>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</si>
  <si>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</si>
  <si>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</si>
  <si>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</si>
  <si>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</si>
  <si>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</si>
  <si>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</si>
  <si>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</si>
  <si>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</si>
  <si>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</si>
  <si>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</si>
  <si>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</si>
  <si>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</si>
  <si>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</si>
  <si>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Базовая часть</t>
  </si>
  <si>
    <t>Вариативная часть</t>
  </si>
  <si>
    <t>Итоговая государственная аттестация</t>
  </si>
  <si>
    <t>14а</t>
  </si>
  <si>
    <t>14б</t>
  </si>
  <si>
    <t>15а</t>
  </si>
  <si>
    <t>16а</t>
  </si>
  <si>
    <t>16б</t>
  </si>
  <si>
    <t>15б</t>
  </si>
  <si>
    <t>I</t>
  </si>
  <si>
    <t>II</t>
  </si>
  <si>
    <t>ф</t>
  </si>
  <si>
    <t xml:space="preserve"> 17 недель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</si>
  <si>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</si>
  <si>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</si>
  <si>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</si>
  <si>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</si>
  <si>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</si>
  <si>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</si>
  <si>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</si>
  <si>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</si>
  <si>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</si>
  <si>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</si>
  <si>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</si>
  <si>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</si>
  <si>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</si>
  <si>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</si>
  <si>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</si>
  <si>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</si>
  <si>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</si>
  <si>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</si>
  <si>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</si>
  <si>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</si>
  <si>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</si>
  <si>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>" __ "  ______  201__  г.</t>
  </si>
  <si>
    <t>Протокол № ____</t>
  </si>
  <si>
    <t>Кафедра</t>
  </si>
  <si>
    <t>Ин.яз.</t>
  </si>
  <si>
    <t>Философии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</si>
  <si>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</si>
  <si>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</si>
  <si>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</si>
  <si>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</si>
  <si>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Истории</t>
  </si>
  <si>
    <t>Научно-исследовательская работа 1 семестр</t>
  </si>
  <si>
    <t>Научно-исследовательская работа  2 семестр</t>
  </si>
  <si>
    <t>Научно-исследовательская работа   3 семестр</t>
  </si>
  <si>
    <t>Научно-исследовательская работа  4 семестр</t>
  </si>
  <si>
    <t>Магистерская программа "Антикризисное управление"</t>
  </si>
  <si>
    <t xml:space="preserve">Философия науки </t>
  </si>
  <si>
    <t xml:space="preserve">Иностранный язык </t>
  </si>
  <si>
    <t>Современные проблемы менеджмента</t>
  </si>
  <si>
    <t>Компьютерные технологии в науке и образовании</t>
  </si>
  <si>
    <t>4а</t>
  </si>
  <si>
    <t>4б</t>
  </si>
  <si>
    <t>Управленческая экономика</t>
  </si>
  <si>
    <t>Методы исследований в менеджменте</t>
  </si>
  <si>
    <t>Современный стратегический анализ</t>
  </si>
  <si>
    <t>Корпоративные финансы</t>
  </si>
  <si>
    <t>Теория организации и организационное поведение</t>
  </si>
  <si>
    <t>Оценка акций в реструктуризации</t>
  </si>
  <si>
    <t>Внутрифирменное бюджетирование</t>
  </si>
  <si>
    <t>Международная практика антикризисного управления</t>
  </si>
  <si>
    <t>Антикризисное управление объектами реальной экономики</t>
  </si>
  <si>
    <t>Риск-менеджмент в финансовом оздоровлении предприятий</t>
  </si>
  <si>
    <t>Технология маркетинговых исследований</t>
  </si>
  <si>
    <t>Психология управления</t>
  </si>
  <si>
    <t>Современные теории маркетинга</t>
  </si>
  <si>
    <t>Управление человеческими ресурсами</t>
  </si>
  <si>
    <t>Трудовые отношения</t>
  </si>
  <si>
    <t>17а</t>
  </si>
  <si>
    <t>17б</t>
  </si>
  <si>
    <t>Информационные ресурсы в технологии менеджмента</t>
  </si>
  <si>
    <t>Управление рисками</t>
  </si>
  <si>
    <t>УиЭММ</t>
  </si>
  <si>
    <t>ВТ</t>
  </si>
  <si>
    <t>Направление 080200 "Менеджмент"</t>
  </si>
  <si>
    <t xml:space="preserve">                           </t>
  </si>
  <si>
    <t>Трудоемкость (зачетные единицы)</t>
  </si>
  <si>
    <t>Учебные циклы, разделы, дисциплины</t>
  </si>
  <si>
    <t>#</t>
  </si>
  <si>
    <t>ИТОГО</t>
  </si>
  <si>
    <t>Общенаучный цикл</t>
  </si>
  <si>
    <t>М.1</t>
  </si>
  <si>
    <t>Профессиональный  цикл</t>
  </si>
  <si>
    <t>М.2</t>
  </si>
  <si>
    <t>М.3</t>
  </si>
  <si>
    <t>Практики и научно-исследовательская работа</t>
  </si>
  <si>
    <t>М.4</t>
  </si>
  <si>
    <t>Академические часы</t>
  </si>
  <si>
    <t>акад.часов в неделю</t>
  </si>
  <si>
    <t>Квалификация специалиста:  магистр</t>
  </si>
  <si>
    <t>V. Практики</t>
  </si>
  <si>
    <t>Педагогическая</t>
  </si>
  <si>
    <t>Педагогическая практика</t>
  </si>
  <si>
    <t>Распределение по семестрам</t>
  </si>
  <si>
    <t>"Преподаватель высшей школы"</t>
  </si>
  <si>
    <t>Научно-исследовател. или</t>
  </si>
  <si>
    <t xml:space="preserve">4 семестр. Защита </t>
  </si>
  <si>
    <t>организационно-управленч.</t>
  </si>
  <si>
    <t>магистерской диссертации</t>
  </si>
  <si>
    <t>Технология профессионально-ориентированного обучения</t>
  </si>
  <si>
    <t>Научно-исследовательская или организационно-управленческая практики</t>
  </si>
  <si>
    <t xml:space="preserve">                               Учебный план магистратуры составлен на основании ФГОС по направлению подготовки  магистров</t>
  </si>
  <si>
    <r>
      <t>080200 Менеджмент,</t>
    </r>
    <r>
      <rPr>
        <sz val="8"/>
        <rFont val="Times New Roman Cyr"/>
        <family val="0"/>
      </rPr>
      <t xml:space="preserve"> утвержденного приказом Минобрнауки от 18 ноября 2009 года № 636</t>
    </r>
  </si>
  <si>
    <t xml:space="preserve">               ___________ О.И. Койфман</t>
  </si>
  <si>
    <t xml:space="preserve">        Ученый секретарь Совета</t>
  </si>
  <si>
    <t xml:space="preserve">      _________ С.Е. Дубова</t>
  </si>
  <si>
    <t>II. Сводные данные по бюджету времени в неделях</t>
  </si>
  <si>
    <t xml:space="preserve"> 13 недель</t>
  </si>
  <si>
    <t>4 сем.  13 нед.</t>
  </si>
  <si>
    <t xml:space="preserve">Организационные основы системы </t>
  </si>
  <si>
    <t>образования</t>
  </si>
  <si>
    <t>3</t>
  </si>
  <si>
    <t>и общения</t>
  </si>
  <si>
    <t>4</t>
  </si>
  <si>
    <t>Подготовка и защита квалификацион-</t>
  </si>
  <si>
    <t xml:space="preserve">ной работы </t>
  </si>
  <si>
    <t>Тренинг профориентированной риторики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</si>
</sst>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7"/>
      <name val="Times New Roman Cyr"/>
      <family val="0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1" fontId="15" fillId="35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36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56" fillId="0" borderId="0" xfId="0" applyNumberFormat="1" applyFont="1" applyFill="1" applyAlignment="1">
      <alignment/>
    </xf>
    <xf numFmtId="49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1" fillId="0" borderId="0" xfId="0" applyFont="1" applyAlignment="1">
      <alignment horizontal="center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2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" fontId="5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49"/>
  <sheetViews>
    <sheetView tabSelected="1" view="pageBreakPreview" zoomScale="90" zoomScaleNormal="110" zoomScaleSheetLayoutView="90" zoomScalePageLayoutView="0" workbookViewId="0" topLeftCell="A1">
      <selection activeCell="AS250" sqref="AS250"/>
    </sheetView>
  </sheetViews>
  <sheetFormatPr defaultColWidth="2.125" defaultRowHeight="12.75"/>
  <cols>
    <col min="1" max="2" width="4.00390625" style="0" customWidth="1"/>
    <col min="3" max="28" width="2.125" style="0" customWidth="1"/>
    <col min="29" max="29" width="1.625" style="0" customWidth="1"/>
    <col min="30" max="32" width="2.125" style="0" customWidth="1"/>
    <col min="33" max="33" width="1.12109375" style="0" customWidth="1"/>
    <col min="34" max="42" width="2.125" style="0" customWidth="1"/>
    <col min="43" max="43" width="2.75390625" style="0" customWidth="1"/>
    <col min="44" max="45" width="2.125" style="0" customWidth="1"/>
    <col min="46" max="46" width="3.00390625" style="0" customWidth="1"/>
    <col min="47" max="47" width="2.75390625" style="0" customWidth="1"/>
    <col min="48" max="53" width="2.125" style="0" customWidth="1"/>
    <col min="54" max="57" width="4.25390625" style="0" customWidth="1"/>
    <col min="58" max="58" width="3.875" style="0" customWidth="1"/>
    <col min="59" max="60" width="3.75390625" style="0" customWidth="1"/>
    <col min="61" max="61" width="3.25390625" style="0" customWidth="1"/>
    <col min="62" max="62" width="0.12890625" style="0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4"/>
      <c r="J1" s="14"/>
      <c r="K1" s="244" t="s">
        <v>23</v>
      </c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84"/>
      <c r="BE1" s="284"/>
      <c r="BF1" s="284"/>
      <c r="BG1" s="284"/>
      <c r="BH1" s="284"/>
      <c r="BI1" s="284"/>
    </row>
    <row r="2" spans="1:62" s="3" customFormat="1" ht="4.5" customHeight="1">
      <c r="A2" s="253" t="s">
        <v>24</v>
      </c>
      <c r="B2" s="253"/>
      <c r="C2" s="253"/>
      <c r="D2" s="253"/>
      <c r="E2" s="253"/>
      <c r="F2" s="253"/>
      <c r="G2" s="253"/>
      <c r="H2" s="253"/>
      <c r="I2" s="253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95" t="s">
        <v>149</v>
      </c>
      <c r="BE2" s="295"/>
      <c r="BF2" s="295"/>
      <c r="BG2" s="295"/>
      <c r="BH2" s="295"/>
      <c r="BI2" s="295"/>
      <c r="BJ2" s="295"/>
    </row>
    <row r="3" spans="1:62" s="3" customFormat="1" ht="20.25" customHeight="1">
      <c r="A3" s="253"/>
      <c r="B3" s="253"/>
      <c r="C3" s="253"/>
      <c r="D3" s="253"/>
      <c r="E3" s="253"/>
      <c r="F3" s="253"/>
      <c r="G3" s="253"/>
      <c r="H3" s="253"/>
      <c r="I3" s="253"/>
      <c r="J3" s="12"/>
      <c r="K3" s="12"/>
      <c r="L3" s="1"/>
      <c r="M3" s="1"/>
      <c r="N3" s="285" t="s">
        <v>25</v>
      </c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1"/>
      <c r="BA3" s="1"/>
      <c r="BB3" s="1"/>
      <c r="BC3" s="1"/>
      <c r="BD3" s="295"/>
      <c r="BE3" s="295"/>
      <c r="BF3" s="295"/>
      <c r="BG3" s="295"/>
      <c r="BH3" s="295"/>
      <c r="BI3" s="295"/>
      <c r="BJ3" s="295"/>
    </row>
    <row r="4" spans="1:61" s="3" customFormat="1" ht="13.5" customHeight="1">
      <c r="A4" s="258" t="s">
        <v>27</v>
      </c>
      <c r="B4" s="258"/>
      <c r="C4" s="258"/>
      <c r="D4" s="258"/>
      <c r="E4" s="258"/>
      <c r="F4" s="258"/>
      <c r="G4" s="258"/>
      <c r="H4" s="258"/>
      <c r="I4" s="258"/>
      <c r="J4" s="1"/>
      <c r="K4" s="1"/>
      <c r="L4" s="268" t="s">
        <v>134</v>
      </c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1"/>
      <c r="BG4" s="1"/>
      <c r="BH4" s="1"/>
      <c r="BI4" s="1"/>
    </row>
    <row r="5" spans="1:62" s="3" customFormat="1" ht="9.75" customHeight="1">
      <c r="A5" s="15" t="s">
        <v>100</v>
      </c>
      <c r="B5" s="16"/>
      <c r="C5" s="17"/>
      <c r="D5" s="17"/>
      <c r="E5" s="17"/>
      <c r="F5" s="17"/>
      <c r="G5" s="17"/>
      <c r="H5" s="17"/>
      <c r="I5" s="17"/>
      <c r="J5" s="1"/>
      <c r="K5" s="245" t="s">
        <v>106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134"/>
      <c r="BC5" s="134"/>
      <c r="BD5" s="134"/>
      <c r="BE5" s="134"/>
      <c r="BF5" s="134"/>
      <c r="BG5" s="134"/>
      <c r="BH5" s="134"/>
      <c r="BI5" s="134"/>
      <c r="BJ5" s="134"/>
    </row>
    <row r="6" spans="1:62" s="3" customFormat="1" ht="21" customHeight="1">
      <c r="A6" s="15"/>
      <c r="B6" s="16"/>
      <c r="C6" s="17"/>
      <c r="D6" s="17"/>
      <c r="E6" s="17"/>
      <c r="F6" s="17"/>
      <c r="G6" s="17"/>
      <c r="H6" s="17"/>
      <c r="I6" s="17"/>
      <c r="J6" s="1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71" t="s">
        <v>26</v>
      </c>
      <c r="BC6" s="245"/>
      <c r="BD6" s="245"/>
      <c r="BE6" s="245"/>
      <c r="BF6" s="245"/>
      <c r="BG6" s="245"/>
      <c r="BH6" s="245"/>
      <c r="BI6" s="245"/>
      <c r="BJ6" s="245"/>
    </row>
    <row r="7" spans="1:61" s="3" customFormat="1" ht="3" customHeight="1" hidden="1">
      <c r="A7" s="15"/>
      <c r="B7" s="16"/>
      <c r="C7" s="17"/>
      <c r="D7" s="17"/>
      <c r="E7" s="17"/>
      <c r="F7" s="17"/>
      <c r="G7" s="17"/>
      <c r="H7" s="17"/>
      <c r="I7" s="17"/>
      <c r="J7" s="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28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87" t="s">
        <v>166</v>
      </c>
      <c r="BA8" s="87"/>
      <c r="BB8" s="87"/>
      <c r="BC8" s="87"/>
      <c r="BD8" s="87"/>
      <c r="BE8" s="87"/>
      <c r="BF8" s="87"/>
      <c r="BG8" s="87"/>
      <c r="BH8" s="87"/>
      <c r="BI8" s="87"/>
      <c r="BJ8" s="87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7" customFormat="1" ht="32.25" customHeight="1">
      <c r="A10" s="223" t="s">
        <v>29</v>
      </c>
      <c r="B10" s="137" t="s">
        <v>30</v>
      </c>
      <c r="C10" s="137"/>
      <c r="D10" s="137"/>
      <c r="E10" s="137"/>
      <c r="F10" s="19"/>
      <c r="G10" s="137" t="s">
        <v>31</v>
      </c>
      <c r="H10" s="137"/>
      <c r="I10" s="137"/>
      <c r="J10" s="19"/>
      <c r="K10" s="137" t="s">
        <v>32</v>
      </c>
      <c r="L10" s="137"/>
      <c r="M10" s="137"/>
      <c r="N10" s="137"/>
      <c r="O10" s="137" t="s">
        <v>33</v>
      </c>
      <c r="P10" s="137"/>
      <c r="Q10" s="137"/>
      <c r="R10" s="137"/>
      <c r="S10" s="19"/>
      <c r="T10" s="137" t="s">
        <v>34</v>
      </c>
      <c r="U10" s="137"/>
      <c r="V10" s="137"/>
      <c r="W10" s="19"/>
      <c r="X10" s="137" t="s">
        <v>35</v>
      </c>
      <c r="Y10" s="137"/>
      <c r="Z10" s="137"/>
      <c r="AA10" s="19"/>
      <c r="AB10" s="137" t="s">
        <v>36</v>
      </c>
      <c r="AC10" s="137"/>
      <c r="AD10" s="137"/>
      <c r="AE10" s="137"/>
      <c r="AF10" s="19"/>
      <c r="AG10" s="137" t="s">
        <v>37</v>
      </c>
      <c r="AH10" s="137"/>
      <c r="AI10" s="137"/>
      <c r="AJ10" s="19"/>
      <c r="AK10" s="137" t="s">
        <v>38</v>
      </c>
      <c r="AL10" s="137"/>
      <c r="AM10" s="137"/>
      <c r="AN10" s="137"/>
      <c r="AO10" s="137" t="s">
        <v>39</v>
      </c>
      <c r="AP10" s="137"/>
      <c r="AQ10" s="137"/>
      <c r="AR10" s="137"/>
      <c r="AS10" s="19"/>
      <c r="AT10" s="137" t="s">
        <v>40</v>
      </c>
      <c r="AU10" s="137"/>
      <c r="AV10" s="137"/>
      <c r="AW10" s="19"/>
      <c r="AX10" s="137" t="s">
        <v>41</v>
      </c>
      <c r="AY10" s="137"/>
      <c r="AZ10" s="137"/>
      <c r="BA10" s="137"/>
      <c r="BB10" s="246" t="s">
        <v>42</v>
      </c>
      <c r="BC10" s="135" t="s">
        <v>43</v>
      </c>
      <c r="BD10" s="135" t="s">
        <v>44</v>
      </c>
      <c r="BE10" s="135" t="s">
        <v>45</v>
      </c>
      <c r="BF10" s="135" t="s">
        <v>46</v>
      </c>
      <c r="BG10" s="135" t="s">
        <v>47</v>
      </c>
      <c r="BH10" s="139" t="s">
        <v>48</v>
      </c>
      <c r="BI10" s="232" t="s">
        <v>29</v>
      </c>
      <c r="BJ10" s="234"/>
    </row>
    <row r="11" spans="1:62" s="7" customFormat="1" ht="18.75" customHeight="1">
      <c r="A11" s="223"/>
      <c r="B11" s="20">
        <v>1</v>
      </c>
      <c r="C11" s="20">
        <v>2</v>
      </c>
      <c r="D11" s="20">
        <v>3</v>
      </c>
      <c r="E11" s="20">
        <v>4</v>
      </c>
      <c r="F11" s="21">
        <v>5</v>
      </c>
      <c r="G11" s="20">
        <v>6</v>
      </c>
      <c r="H11" s="20">
        <v>7</v>
      </c>
      <c r="I11" s="20">
        <v>8</v>
      </c>
      <c r="J11" s="21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1">
        <v>18</v>
      </c>
      <c r="T11" s="20">
        <v>19</v>
      </c>
      <c r="U11" s="20">
        <v>20</v>
      </c>
      <c r="V11" s="20">
        <v>21</v>
      </c>
      <c r="W11" s="21">
        <v>22</v>
      </c>
      <c r="X11" s="20">
        <v>23</v>
      </c>
      <c r="Y11" s="20">
        <v>24</v>
      </c>
      <c r="Z11" s="20">
        <v>25</v>
      </c>
      <c r="AA11" s="21">
        <v>26</v>
      </c>
      <c r="AB11" s="20">
        <v>27</v>
      </c>
      <c r="AC11" s="20">
        <v>28</v>
      </c>
      <c r="AD11" s="20">
        <v>29</v>
      </c>
      <c r="AE11" s="20">
        <v>30</v>
      </c>
      <c r="AF11" s="21">
        <v>31</v>
      </c>
      <c r="AG11" s="20">
        <v>32</v>
      </c>
      <c r="AH11" s="20">
        <v>33</v>
      </c>
      <c r="AI11" s="20">
        <v>34</v>
      </c>
      <c r="AJ11" s="21">
        <v>35</v>
      </c>
      <c r="AK11" s="20">
        <v>36</v>
      </c>
      <c r="AL11" s="20">
        <v>37</v>
      </c>
      <c r="AM11" s="20">
        <v>38</v>
      </c>
      <c r="AN11" s="20">
        <v>39</v>
      </c>
      <c r="AO11" s="20">
        <v>40</v>
      </c>
      <c r="AP11" s="20">
        <v>41</v>
      </c>
      <c r="AQ11" s="20">
        <v>42</v>
      </c>
      <c r="AR11" s="20">
        <v>43</v>
      </c>
      <c r="AS11" s="21">
        <v>44</v>
      </c>
      <c r="AT11" s="20">
        <v>45</v>
      </c>
      <c r="AU11" s="20">
        <v>46</v>
      </c>
      <c r="AV11" s="20">
        <v>47</v>
      </c>
      <c r="AW11" s="21">
        <v>48</v>
      </c>
      <c r="AX11" s="20">
        <v>49</v>
      </c>
      <c r="AY11" s="20">
        <v>50</v>
      </c>
      <c r="AZ11" s="20">
        <v>51</v>
      </c>
      <c r="BA11" s="20">
        <v>52</v>
      </c>
      <c r="BB11" s="247"/>
      <c r="BC11" s="136"/>
      <c r="BD11" s="136"/>
      <c r="BE11" s="136"/>
      <c r="BF11" s="136"/>
      <c r="BG11" s="136"/>
      <c r="BH11" s="139"/>
      <c r="BI11" s="238"/>
      <c r="BJ11" s="240"/>
    </row>
    <row r="12" spans="1:62" s="1" customFormat="1" ht="15.75" customHeight="1">
      <c r="A12" s="10" t="s">
        <v>67</v>
      </c>
      <c r="B12" s="9"/>
      <c r="C12" s="9"/>
      <c r="D12" s="9"/>
      <c r="E12" s="9"/>
      <c r="F12" s="22"/>
      <c r="G12" s="81" t="s">
        <v>87</v>
      </c>
      <c r="H12" s="83"/>
      <c r="I12" s="83"/>
      <c r="J12" s="83"/>
      <c r="K12" s="83"/>
      <c r="L12" s="83"/>
      <c r="M12" s="83"/>
      <c r="N12" s="82"/>
      <c r="O12" s="9"/>
      <c r="P12" s="9"/>
      <c r="Q12" s="9"/>
      <c r="R12" s="9"/>
      <c r="S12" s="19" t="s">
        <v>49</v>
      </c>
      <c r="T12" s="24" t="s">
        <v>49</v>
      </c>
      <c r="U12" s="23" t="s">
        <v>50</v>
      </c>
      <c r="V12" s="23" t="s">
        <v>50</v>
      </c>
      <c r="W12" s="19" t="s">
        <v>56</v>
      </c>
      <c r="X12" s="4" t="s">
        <v>56</v>
      </c>
      <c r="Y12" s="4" t="s">
        <v>56</v>
      </c>
      <c r="Z12" s="4" t="s">
        <v>56</v>
      </c>
      <c r="AA12" s="19"/>
      <c r="AB12" s="4" t="s">
        <v>11</v>
      </c>
      <c r="AC12" s="281" t="s">
        <v>70</v>
      </c>
      <c r="AD12" s="282"/>
      <c r="AE12" s="282"/>
      <c r="AF12" s="282"/>
      <c r="AG12" s="282"/>
      <c r="AH12" s="283"/>
      <c r="AI12" s="24" t="s">
        <v>11</v>
      </c>
      <c r="AJ12" s="19" t="s">
        <v>11</v>
      </c>
      <c r="AK12" s="24" t="s">
        <v>11</v>
      </c>
      <c r="AL12" s="24" t="s">
        <v>11</v>
      </c>
      <c r="AM12" s="24" t="s">
        <v>11</v>
      </c>
      <c r="AN12" s="24" t="s">
        <v>11</v>
      </c>
      <c r="AO12" s="24" t="s">
        <v>11</v>
      </c>
      <c r="AP12" s="24"/>
      <c r="AQ12" s="24"/>
      <c r="AR12" s="24" t="s">
        <v>49</v>
      </c>
      <c r="AS12" s="19" t="s">
        <v>49</v>
      </c>
      <c r="AT12" s="24" t="s">
        <v>50</v>
      </c>
      <c r="AU12" s="24" t="s">
        <v>50</v>
      </c>
      <c r="AV12" s="24" t="s">
        <v>50</v>
      </c>
      <c r="AW12" s="19" t="s">
        <v>50</v>
      </c>
      <c r="AX12" s="4" t="s">
        <v>50</v>
      </c>
      <c r="AY12" s="4" t="s">
        <v>50</v>
      </c>
      <c r="AZ12" s="4" t="s">
        <v>50</v>
      </c>
      <c r="BA12" s="4" t="s">
        <v>50</v>
      </c>
      <c r="BB12" s="10">
        <v>34</v>
      </c>
      <c r="BC12" s="10">
        <v>4</v>
      </c>
      <c r="BD12" s="10">
        <v>4</v>
      </c>
      <c r="BE12" s="13"/>
      <c r="BF12" s="10" t="s">
        <v>11</v>
      </c>
      <c r="BG12" s="10">
        <v>10</v>
      </c>
      <c r="BH12" s="10">
        <v>10</v>
      </c>
      <c r="BI12" s="81" t="s">
        <v>67</v>
      </c>
      <c r="BJ12" s="82"/>
    </row>
    <row r="13" spans="1:62" s="1" customFormat="1" ht="15.75" customHeight="1">
      <c r="A13" s="10" t="s">
        <v>68</v>
      </c>
      <c r="B13" s="9"/>
      <c r="C13" s="9"/>
      <c r="D13" s="9"/>
      <c r="E13" s="9"/>
      <c r="F13" s="22"/>
      <c r="G13" s="81" t="s">
        <v>87</v>
      </c>
      <c r="H13" s="83"/>
      <c r="I13" s="83"/>
      <c r="J13" s="83"/>
      <c r="K13" s="83"/>
      <c r="L13" s="83"/>
      <c r="M13" s="83"/>
      <c r="N13" s="82"/>
      <c r="O13" s="9"/>
      <c r="P13" s="9"/>
      <c r="Q13" s="9"/>
      <c r="R13" s="9"/>
      <c r="S13" s="79" t="s">
        <v>49</v>
      </c>
      <c r="T13" s="24" t="s">
        <v>49</v>
      </c>
      <c r="U13" s="24" t="s">
        <v>49</v>
      </c>
      <c r="V13" s="80" t="s">
        <v>49</v>
      </c>
      <c r="W13" s="38" t="s">
        <v>50</v>
      </c>
      <c r="X13" s="23" t="s">
        <v>50</v>
      </c>
      <c r="Y13" s="4" t="s">
        <v>51</v>
      </c>
      <c r="Z13" s="4" t="s">
        <v>51</v>
      </c>
      <c r="AA13" s="19" t="s">
        <v>51</v>
      </c>
      <c r="AB13" s="4" t="s">
        <v>51</v>
      </c>
      <c r="AC13" s="248" t="s">
        <v>167</v>
      </c>
      <c r="AD13" s="249"/>
      <c r="AE13" s="249"/>
      <c r="AF13" s="249"/>
      <c r="AG13" s="249"/>
      <c r="AH13" s="250"/>
      <c r="AI13" s="24"/>
      <c r="AJ13" s="19"/>
      <c r="AK13" s="24"/>
      <c r="AL13" s="24"/>
      <c r="AM13" s="24"/>
      <c r="AN13" s="24"/>
      <c r="AO13" s="4"/>
      <c r="AP13" s="24" t="s">
        <v>52</v>
      </c>
      <c r="AQ13" s="24" t="s">
        <v>52</v>
      </c>
      <c r="AR13" s="24" t="s">
        <v>52</v>
      </c>
      <c r="AS13" s="19" t="s">
        <v>52</v>
      </c>
      <c r="AT13" s="24" t="s">
        <v>50</v>
      </c>
      <c r="AU13" s="24" t="s">
        <v>50</v>
      </c>
      <c r="AV13" s="24" t="s">
        <v>50</v>
      </c>
      <c r="AW13" s="19" t="s">
        <v>50</v>
      </c>
      <c r="AX13" s="4" t="s">
        <v>50</v>
      </c>
      <c r="AY13" s="4" t="s">
        <v>50</v>
      </c>
      <c r="AZ13" s="4" t="s">
        <v>50</v>
      </c>
      <c r="BA13" s="4" t="s">
        <v>50</v>
      </c>
      <c r="BB13" s="10">
        <v>30</v>
      </c>
      <c r="BC13" s="10">
        <v>4</v>
      </c>
      <c r="BD13" s="10"/>
      <c r="BE13" s="10">
        <v>4</v>
      </c>
      <c r="BF13" s="10">
        <v>4</v>
      </c>
      <c r="BG13" s="10">
        <v>10</v>
      </c>
      <c r="BH13" s="10">
        <v>52</v>
      </c>
      <c r="BI13" s="81" t="s">
        <v>68</v>
      </c>
      <c r="BJ13" s="82"/>
    </row>
    <row r="14" spans="54:62" s="25" customFormat="1" ht="13.5" customHeight="1">
      <c r="BB14" s="10">
        <f>SUM(BB12:BB13)</f>
        <v>64</v>
      </c>
      <c r="BC14" s="10">
        <f>SUM(BC12:BC13)</f>
        <v>8</v>
      </c>
      <c r="BD14" s="10">
        <f>SUM(BD12:BD13)</f>
        <v>4</v>
      </c>
      <c r="BE14" s="10">
        <v>4</v>
      </c>
      <c r="BF14" s="10">
        <v>4</v>
      </c>
      <c r="BG14" s="10">
        <f>SUM(BG12:BG13)</f>
        <v>20</v>
      </c>
      <c r="BH14" s="10">
        <f>SUM(BB14:BG14)</f>
        <v>104</v>
      </c>
      <c r="BI14" s="331"/>
      <c r="BJ14" s="332"/>
    </row>
    <row r="15" spans="1:62" s="27" customFormat="1" ht="5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140" t="s">
        <v>11</v>
      </c>
      <c r="BC15" s="140" t="s">
        <v>11</v>
      </c>
      <c r="BD15" s="140" t="s">
        <v>11</v>
      </c>
      <c r="BE15" s="140" t="s">
        <v>11</v>
      </c>
      <c r="BF15" s="140" t="s">
        <v>11</v>
      </c>
      <c r="BG15" s="140"/>
      <c r="BH15" s="140" t="s">
        <v>11</v>
      </c>
      <c r="BI15" s="140" t="s">
        <v>11</v>
      </c>
      <c r="BJ15" s="140"/>
    </row>
    <row r="16" spans="1:62" s="34" customFormat="1" ht="17.25" customHeight="1">
      <c r="A16" s="28" t="s">
        <v>54</v>
      </c>
      <c r="B16" s="28"/>
      <c r="C16" s="28"/>
      <c r="D16" s="28"/>
      <c r="E16" s="29"/>
      <c r="F16" s="30"/>
      <c r="G16" s="270" t="s">
        <v>55</v>
      </c>
      <c r="H16" s="270"/>
      <c r="I16" s="270"/>
      <c r="J16" s="31"/>
      <c r="K16" s="24" t="s">
        <v>49</v>
      </c>
      <c r="L16" s="241" t="s">
        <v>43</v>
      </c>
      <c r="M16" s="242"/>
      <c r="N16" s="242"/>
      <c r="O16" s="31"/>
      <c r="P16" s="4" t="s">
        <v>56</v>
      </c>
      <c r="Q16" s="241" t="s">
        <v>44</v>
      </c>
      <c r="R16" s="242"/>
      <c r="S16" s="242"/>
      <c r="T16" s="31"/>
      <c r="U16" s="4" t="s">
        <v>51</v>
      </c>
      <c r="V16" s="241" t="s">
        <v>45</v>
      </c>
      <c r="W16" s="242"/>
      <c r="X16" s="242"/>
      <c r="Y16" s="31"/>
      <c r="Z16" s="4" t="s">
        <v>52</v>
      </c>
      <c r="AA16" s="241" t="s">
        <v>46</v>
      </c>
      <c r="AB16" s="270"/>
      <c r="AC16" s="270"/>
      <c r="AD16" s="270"/>
      <c r="AE16" s="270"/>
      <c r="AF16" s="32"/>
      <c r="AG16" s="31"/>
      <c r="AH16" s="4" t="s">
        <v>53</v>
      </c>
      <c r="AI16" s="241" t="s">
        <v>57</v>
      </c>
      <c r="AJ16" s="242"/>
      <c r="AK16" s="242"/>
      <c r="AL16" s="31"/>
      <c r="AM16" s="4" t="s">
        <v>50</v>
      </c>
      <c r="AN16" s="91" t="s">
        <v>47</v>
      </c>
      <c r="AO16" s="92"/>
      <c r="AP16" s="92"/>
      <c r="AQ16" s="33"/>
      <c r="AR16" s="55" t="s">
        <v>69</v>
      </c>
      <c r="AS16" s="251" t="s">
        <v>71</v>
      </c>
      <c r="AT16" s="252"/>
      <c r="AU16" s="252"/>
      <c r="AV16" s="252"/>
      <c r="AW16" s="252"/>
      <c r="AX16" s="252"/>
      <c r="AY16" s="31"/>
      <c r="AZ16" s="28"/>
      <c r="BA16" s="28"/>
      <c r="BB16" s="141"/>
      <c r="BC16" s="141"/>
      <c r="BD16" s="141"/>
      <c r="BE16" s="141"/>
      <c r="BF16" s="141"/>
      <c r="BG16" s="141"/>
      <c r="BH16" s="141"/>
      <c r="BI16" s="141"/>
      <c r="BJ16" s="141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</row>
    <row r="18" spans="1:62" ht="12.75">
      <c r="A18" s="259" t="s">
        <v>1</v>
      </c>
      <c r="B18" s="262" t="s">
        <v>137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138" t="s">
        <v>153</v>
      </c>
      <c r="AA18" s="138"/>
      <c r="AB18" s="138"/>
      <c r="AC18" s="138"/>
      <c r="AD18" s="138"/>
      <c r="AE18" s="138"/>
      <c r="AF18" s="138"/>
      <c r="AG18" s="138"/>
      <c r="AH18" s="88" t="s">
        <v>136</v>
      </c>
      <c r="AI18" s="89"/>
      <c r="AJ18" s="89"/>
      <c r="AK18" s="90"/>
      <c r="AL18" s="88" t="s">
        <v>147</v>
      </c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90"/>
      <c r="BB18" s="137" t="s">
        <v>153</v>
      </c>
      <c r="BC18" s="137"/>
      <c r="BD18" s="137"/>
      <c r="BE18" s="137"/>
      <c r="BF18" s="142" t="s">
        <v>94</v>
      </c>
      <c r="BG18" s="143"/>
      <c r="BH18" s="143"/>
      <c r="BI18" s="143"/>
      <c r="BJ18" s="144"/>
    </row>
    <row r="19" spans="1:62" ht="12.75">
      <c r="A19" s="260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138"/>
      <c r="AA19" s="138"/>
      <c r="AB19" s="138"/>
      <c r="AC19" s="138"/>
      <c r="AD19" s="138"/>
      <c r="AE19" s="138"/>
      <c r="AF19" s="138"/>
      <c r="AG19" s="138"/>
      <c r="AH19" s="91"/>
      <c r="AI19" s="92"/>
      <c r="AJ19" s="92"/>
      <c r="AK19" s="93"/>
      <c r="AL19" s="94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137"/>
      <c r="BC19" s="137"/>
      <c r="BD19" s="137"/>
      <c r="BE19" s="137"/>
      <c r="BF19" s="145"/>
      <c r="BG19" s="146"/>
      <c r="BH19" s="146"/>
      <c r="BI19" s="146"/>
      <c r="BJ19" s="147"/>
    </row>
    <row r="20" spans="1:62" ht="12.75">
      <c r="A20" s="260"/>
      <c r="B20" s="26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57" t="s">
        <v>2</v>
      </c>
      <c r="AA20" s="257"/>
      <c r="AB20" s="257"/>
      <c r="AC20" s="257"/>
      <c r="AD20" s="257" t="s">
        <v>3</v>
      </c>
      <c r="AE20" s="257"/>
      <c r="AF20" s="257"/>
      <c r="AG20" s="257"/>
      <c r="AH20" s="91"/>
      <c r="AI20" s="92"/>
      <c r="AJ20" s="92"/>
      <c r="AK20" s="93"/>
      <c r="AL20" s="232" t="s">
        <v>4</v>
      </c>
      <c r="AM20" s="233"/>
      <c r="AN20" s="233"/>
      <c r="AO20" s="234"/>
      <c r="AP20" s="286" t="s">
        <v>5</v>
      </c>
      <c r="AQ20" s="287"/>
      <c r="AR20" s="287"/>
      <c r="AS20" s="287"/>
      <c r="AT20" s="287"/>
      <c r="AU20" s="287"/>
      <c r="AV20" s="287"/>
      <c r="AW20" s="288"/>
      <c r="AX20" s="274" t="s">
        <v>6</v>
      </c>
      <c r="AY20" s="275"/>
      <c r="AZ20" s="275"/>
      <c r="BA20" s="246"/>
      <c r="BB20" s="138" t="s">
        <v>97</v>
      </c>
      <c r="BC20" s="138" t="s">
        <v>98</v>
      </c>
      <c r="BD20" s="138" t="s">
        <v>99</v>
      </c>
      <c r="BE20" s="138" t="s">
        <v>168</v>
      </c>
      <c r="BF20" s="145"/>
      <c r="BG20" s="146"/>
      <c r="BH20" s="146"/>
      <c r="BI20" s="146"/>
      <c r="BJ20" s="147"/>
    </row>
    <row r="21" spans="1:62" ht="12.75">
      <c r="A21" s="260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57"/>
      <c r="AA21" s="257"/>
      <c r="AB21" s="257"/>
      <c r="AC21" s="257"/>
      <c r="AD21" s="257"/>
      <c r="AE21" s="257"/>
      <c r="AF21" s="257"/>
      <c r="AG21" s="257"/>
      <c r="AH21" s="91"/>
      <c r="AI21" s="92"/>
      <c r="AJ21" s="92"/>
      <c r="AK21" s="93"/>
      <c r="AL21" s="235"/>
      <c r="AM21" s="236"/>
      <c r="AN21" s="236"/>
      <c r="AO21" s="237"/>
      <c r="AP21" s="274" t="s">
        <v>7</v>
      </c>
      <c r="AQ21" s="246"/>
      <c r="AR21" s="274" t="s">
        <v>8</v>
      </c>
      <c r="AS21" s="246"/>
      <c r="AT21" s="274" t="s">
        <v>9</v>
      </c>
      <c r="AU21" s="246"/>
      <c r="AV21" s="274" t="s">
        <v>10</v>
      </c>
      <c r="AW21" s="246"/>
      <c r="AX21" s="276"/>
      <c r="AY21" s="277"/>
      <c r="AZ21" s="277"/>
      <c r="BA21" s="278"/>
      <c r="BB21" s="138"/>
      <c r="BC21" s="138"/>
      <c r="BD21" s="138"/>
      <c r="BE21" s="138"/>
      <c r="BF21" s="145"/>
      <c r="BG21" s="146"/>
      <c r="BH21" s="146"/>
      <c r="BI21" s="146"/>
      <c r="BJ21" s="147"/>
    </row>
    <row r="22" spans="1:62" ht="16.5" customHeight="1">
      <c r="A22" s="261"/>
      <c r="B22" s="26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57"/>
      <c r="AA22" s="257"/>
      <c r="AB22" s="257"/>
      <c r="AC22" s="257"/>
      <c r="AD22" s="257"/>
      <c r="AE22" s="257"/>
      <c r="AF22" s="257"/>
      <c r="AG22" s="257"/>
      <c r="AH22" s="94"/>
      <c r="AI22" s="95"/>
      <c r="AJ22" s="95"/>
      <c r="AK22" s="96"/>
      <c r="AL22" s="238"/>
      <c r="AM22" s="239"/>
      <c r="AN22" s="239"/>
      <c r="AO22" s="240"/>
      <c r="AP22" s="279"/>
      <c r="AQ22" s="247"/>
      <c r="AR22" s="279"/>
      <c r="AS22" s="247"/>
      <c r="AT22" s="279"/>
      <c r="AU22" s="247"/>
      <c r="AV22" s="279"/>
      <c r="AW22" s="247"/>
      <c r="AX22" s="279"/>
      <c r="AY22" s="280"/>
      <c r="AZ22" s="280"/>
      <c r="BA22" s="247"/>
      <c r="BB22" s="272" t="s">
        <v>148</v>
      </c>
      <c r="BC22" s="272"/>
      <c r="BD22" s="272"/>
      <c r="BE22" s="273"/>
      <c r="BF22" s="145"/>
      <c r="BG22" s="146"/>
      <c r="BH22" s="146"/>
      <c r="BI22" s="146"/>
      <c r="BJ22" s="147"/>
    </row>
    <row r="23" spans="1:62" ht="12.75" customHeight="1">
      <c r="A23" s="5">
        <v>1</v>
      </c>
      <c r="B23" s="120">
        <v>2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2"/>
      <c r="Z23" s="120">
        <v>3</v>
      </c>
      <c r="AA23" s="121"/>
      <c r="AB23" s="121"/>
      <c r="AC23" s="122"/>
      <c r="AD23" s="120">
        <v>4</v>
      </c>
      <c r="AE23" s="121"/>
      <c r="AF23" s="121"/>
      <c r="AG23" s="122"/>
      <c r="AH23" s="6"/>
      <c r="AI23" s="6"/>
      <c r="AJ23" s="6">
        <v>5</v>
      </c>
      <c r="AK23" s="6"/>
      <c r="AL23" s="120">
        <v>6</v>
      </c>
      <c r="AM23" s="121"/>
      <c r="AN23" s="121"/>
      <c r="AO23" s="122"/>
      <c r="AP23" s="120">
        <v>7</v>
      </c>
      <c r="AQ23" s="122"/>
      <c r="AR23" s="120">
        <v>8</v>
      </c>
      <c r="AS23" s="122"/>
      <c r="AT23" s="120">
        <v>9</v>
      </c>
      <c r="AU23" s="122"/>
      <c r="AV23" s="120">
        <v>10</v>
      </c>
      <c r="AW23" s="122"/>
      <c r="AX23" s="120">
        <v>11</v>
      </c>
      <c r="AY23" s="132"/>
      <c r="AZ23" s="132"/>
      <c r="BA23" s="133"/>
      <c r="BB23" s="5">
        <v>12</v>
      </c>
      <c r="BC23" s="5">
        <v>13</v>
      </c>
      <c r="BD23" s="5">
        <v>14</v>
      </c>
      <c r="BE23" s="5">
        <v>15</v>
      </c>
      <c r="BF23" s="148"/>
      <c r="BG23" s="149"/>
      <c r="BH23" s="149"/>
      <c r="BI23" s="149"/>
      <c r="BJ23" s="150"/>
    </row>
    <row r="24" spans="1:83" s="45" customFormat="1" ht="12.75" customHeight="1">
      <c r="A24" s="43" t="s">
        <v>141</v>
      </c>
      <c r="B24" s="210" t="s">
        <v>140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  <c r="Z24" s="151" t="s">
        <v>11</v>
      </c>
      <c r="AA24" s="152"/>
      <c r="AB24" s="152"/>
      <c r="AC24" s="153"/>
      <c r="AD24" s="151" t="s">
        <v>11</v>
      </c>
      <c r="AE24" s="152"/>
      <c r="AF24" s="152"/>
      <c r="AG24" s="153"/>
      <c r="AH24" s="151">
        <f>SUM(AH25)</f>
        <v>15</v>
      </c>
      <c r="AI24" s="152"/>
      <c r="AJ24" s="152"/>
      <c r="AK24" s="153"/>
      <c r="AL24" s="151">
        <f>SUM(AL25)</f>
        <v>540</v>
      </c>
      <c r="AM24" s="152"/>
      <c r="AN24" s="152"/>
      <c r="AO24" s="153"/>
      <c r="AP24" s="127">
        <f>SUM(AP25)</f>
        <v>221</v>
      </c>
      <c r="AQ24" s="128"/>
      <c r="AR24" s="127">
        <f>SUM(AR25)</f>
        <v>68</v>
      </c>
      <c r="AS24" s="128"/>
      <c r="AT24" s="127">
        <f>SUM(AT25)</f>
        <v>0</v>
      </c>
      <c r="AU24" s="128"/>
      <c r="AV24" s="127">
        <f>SUM(AV25)</f>
        <v>153</v>
      </c>
      <c r="AW24" s="128"/>
      <c r="AX24" s="151">
        <f>SUM(AX25)</f>
        <v>319</v>
      </c>
      <c r="AY24" s="152"/>
      <c r="AZ24" s="152"/>
      <c r="BA24" s="153"/>
      <c r="BB24" s="43">
        <f>SUM(BB25)</f>
        <v>5</v>
      </c>
      <c r="BC24" s="43">
        <f>SUM(BC25)</f>
        <v>6</v>
      </c>
      <c r="BD24" s="43">
        <f>SUM(BD25)</f>
        <v>2</v>
      </c>
      <c r="BE24" s="43">
        <f>SUM(BE25)</f>
        <v>0</v>
      </c>
      <c r="BF24" s="243"/>
      <c r="BG24" s="243"/>
      <c r="BH24" s="243"/>
      <c r="BI24" s="243"/>
      <c r="BJ24" s="243"/>
      <c r="BK24" s="61"/>
      <c r="BL24" s="61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79" s="40" customFormat="1" ht="12.75" customHeight="1">
      <c r="A25" s="39"/>
      <c r="B25" s="224" t="s">
        <v>59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56"/>
      <c r="AD25" s="129"/>
      <c r="AE25" s="130"/>
      <c r="AF25" s="130"/>
      <c r="AG25" s="131"/>
      <c r="AH25" s="129">
        <f>SUM(AH26:AK29)</f>
        <v>15</v>
      </c>
      <c r="AI25" s="130"/>
      <c r="AJ25" s="130"/>
      <c r="AK25" s="131"/>
      <c r="AL25" s="129">
        <f>SUM(AL26:AO29)</f>
        <v>540</v>
      </c>
      <c r="AM25" s="130"/>
      <c r="AN25" s="130"/>
      <c r="AO25" s="131"/>
      <c r="AP25" s="254">
        <f>SUM(AP26:AQ29)</f>
        <v>221</v>
      </c>
      <c r="AQ25" s="255"/>
      <c r="AR25" s="129">
        <f>SUM(AR26:AS29)</f>
        <v>68</v>
      </c>
      <c r="AS25" s="131"/>
      <c r="AT25" s="129">
        <f>SUM(AT26:AU29)</f>
        <v>0</v>
      </c>
      <c r="AU25" s="131"/>
      <c r="AV25" s="129">
        <f>SUM(AV26:AW29)</f>
        <v>153</v>
      </c>
      <c r="AW25" s="131"/>
      <c r="AX25" s="129">
        <f>SUM(AX26:BA29)</f>
        <v>319</v>
      </c>
      <c r="AY25" s="130"/>
      <c r="AZ25" s="130"/>
      <c r="BA25" s="131"/>
      <c r="BB25" s="68">
        <f>SUM(BB26:BB29)</f>
        <v>5</v>
      </c>
      <c r="BC25" s="68">
        <f>SUM(BC26:BC29)</f>
        <v>6</v>
      </c>
      <c r="BD25" s="68">
        <f>SUM(BD26:BD29)</f>
        <v>2</v>
      </c>
      <c r="BE25" s="68">
        <f>SUM(BE26:BE29)</f>
        <v>0</v>
      </c>
      <c r="BF25" s="290"/>
      <c r="BG25" s="290"/>
      <c r="BH25" s="290"/>
      <c r="BI25" s="290"/>
      <c r="BJ25" s="290"/>
      <c r="BK25" s="60"/>
      <c r="BL25" s="60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</row>
    <row r="26" spans="1:62" ht="12.75" customHeight="1">
      <c r="A26" s="10">
        <v>1</v>
      </c>
      <c r="B26" s="99" t="s">
        <v>108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81">
        <v>2</v>
      </c>
      <c r="AA26" s="83"/>
      <c r="AB26" s="83"/>
      <c r="AC26" s="82"/>
      <c r="AD26" s="81">
        <v>1</v>
      </c>
      <c r="AE26" s="83"/>
      <c r="AF26" s="83"/>
      <c r="AG26" s="82"/>
      <c r="AH26" s="81">
        <v>4</v>
      </c>
      <c r="AI26" s="83"/>
      <c r="AJ26" s="83"/>
      <c r="AK26" s="82"/>
      <c r="AL26" s="81">
        <f>AH26*36</f>
        <v>144</v>
      </c>
      <c r="AM26" s="83"/>
      <c r="AN26" s="83"/>
      <c r="AO26" s="82"/>
      <c r="AP26" s="81">
        <f>BB26*17+BC26*17</f>
        <v>68</v>
      </c>
      <c r="AQ26" s="83"/>
      <c r="AR26" s="81"/>
      <c r="AS26" s="83"/>
      <c r="AT26" s="81"/>
      <c r="AU26" s="83"/>
      <c r="AV26" s="81">
        <v>68</v>
      </c>
      <c r="AW26" s="83"/>
      <c r="AX26" s="81">
        <f>AL26-AP26</f>
        <v>76</v>
      </c>
      <c r="AY26" s="83"/>
      <c r="AZ26" s="83"/>
      <c r="BA26" s="82"/>
      <c r="BB26" s="10">
        <v>2</v>
      </c>
      <c r="BC26" s="10">
        <v>2</v>
      </c>
      <c r="BD26" s="11"/>
      <c r="BE26" s="8"/>
      <c r="BF26" s="289" t="s">
        <v>95</v>
      </c>
      <c r="BG26" s="289"/>
      <c r="BH26" s="289"/>
      <c r="BI26" s="289"/>
      <c r="BJ26" s="289"/>
    </row>
    <row r="27" spans="1:62" ht="12.75" customHeight="1">
      <c r="A27" s="10">
        <v>2</v>
      </c>
      <c r="B27" s="117" t="s">
        <v>107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81">
        <v>3</v>
      </c>
      <c r="AA27" s="83"/>
      <c r="AB27" s="83"/>
      <c r="AC27" s="82"/>
      <c r="AD27" s="114">
        <v>2</v>
      </c>
      <c r="AE27" s="115"/>
      <c r="AF27" s="115"/>
      <c r="AG27" s="116"/>
      <c r="AH27" s="114">
        <v>5</v>
      </c>
      <c r="AI27" s="115"/>
      <c r="AJ27" s="115"/>
      <c r="AK27" s="116"/>
      <c r="AL27" s="81">
        <f>AH27*36</f>
        <v>180</v>
      </c>
      <c r="AM27" s="83"/>
      <c r="AN27" s="83"/>
      <c r="AO27" s="82"/>
      <c r="AP27" s="81">
        <f>BC27*17+BD27*17</f>
        <v>68</v>
      </c>
      <c r="AQ27" s="82"/>
      <c r="AR27" s="81">
        <v>34</v>
      </c>
      <c r="AS27" s="82"/>
      <c r="AT27" s="81"/>
      <c r="AU27" s="82"/>
      <c r="AV27" s="81">
        <v>34</v>
      </c>
      <c r="AW27" s="82"/>
      <c r="AX27" s="81">
        <f>AL27-AP27</f>
        <v>112</v>
      </c>
      <c r="AY27" s="83"/>
      <c r="AZ27" s="83"/>
      <c r="BA27" s="82"/>
      <c r="BB27" s="10"/>
      <c r="BC27" s="10">
        <v>2</v>
      </c>
      <c r="BD27" s="10">
        <v>2</v>
      </c>
      <c r="BE27" s="10"/>
      <c r="BF27" s="289" t="s">
        <v>96</v>
      </c>
      <c r="BG27" s="289"/>
      <c r="BH27" s="289"/>
      <c r="BI27" s="289"/>
      <c r="BJ27" s="289"/>
    </row>
    <row r="28" spans="1:62" ht="12.75" customHeight="1">
      <c r="A28" s="10">
        <v>3</v>
      </c>
      <c r="B28" s="99" t="s">
        <v>109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81"/>
      <c r="AA28" s="83"/>
      <c r="AB28" s="83"/>
      <c r="AC28" s="82"/>
      <c r="AD28" s="81">
        <v>2</v>
      </c>
      <c r="AE28" s="83"/>
      <c r="AF28" s="83"/>
      <c r="AG28" s="82"/>
      <c r="AH28" s="81">
        <v>2</v>
      </c>
      <c r="AI28" s="83"/>
      <c r="AJ28" s="83"/>
      <c r="AK28" s="82"/>
      <c r="AL28" s="81">
        <f>AH28*36</f>
        <v>72</v>
      </c>
      <c r="AM28" s="83"/>
      <c r="AN28" s="83"/>
      <c r="AO28" s="82"/>
      <c r="AP28" s="81">
        <f>BC28*17+BD28*17</f>
        <v>34</v>
      </c>
      <c r="AQ28" s="82"/>
      <c r="AR28" s="81">
        <v>17</v>
      </c>
      <c r="AS28" s="83"/>
      <c r="AT28" s="81"/>
      <c r="AU28" s="83"/>
      <c r="AV28" s="81">
        <v>17</v>
      </c>
      <c r="AW28" s="82"/>
      <c r="AX28" s="81">
        <f>AL28-AP28</f>
        <v>38</v>
      </c>
      <c r="AY28" s="83"/>
      <c r="AZ28" s="83"/>
      <c r="BA28" s="82"/>
      <c r="BB28" s="11" t="s">
        <v>11</v>
      </c>
      <c r="BC28" s="11">
        <v>2</v>
      </c>
      <c r="BD28" s="10"/>
      <c r="BE28" s="10"/>
      <c r="BF28" s="289" t="s">
        <v>132</v>
      </c>
      <c r="BG28" s="289"/>
      <c r="BH28" s="289"/>
      <c r="BI28" s="289"/>
      <c r="BJ28" s="289"/>
    </row>
    <row r="29" spans="1:72" s="40" customFormat="1" ht="12.75" customHeight="1">
      <c r="A29" s="41" t="s">
        <v>11</v>
      </c>
      <c r="B29" s="123" t="s">
        <v>88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112" t="s">
        <v>11</v>
      </c>
      <c r="AA29" s="126"/>
      <c r="AB29" s="126"/>
      <c r="AC29" s="113"/>
      <c r="AD29" s="106" t="s">
        <v>11</v>
      </c>
      <c r="AE29" s="107"/>
      <c r="AF29" s="107"/>
      <c r="AG29" s="108"/>
      <c r="AH29" s="226">
        <v>4</v>
      </c>
      <c r="AI29" s="227"/>
      <c r="AJ29" s="227"/>
      <c r="AK29" s="228"/>
      <c r="AL29" s="229">
        <f>SUM(AL30:AO31)</f>
        <v>144</v>
      </c>
      <c r="AM29" s="229"/>
      <c r="AN29" s="229"/>
      <c r="AO29" s="229"/>
      <c r="AP29" s="97">
        <f>SUM(AP30:AQ31)</f>
        <v>51</v>
      </c>
      <c r="AQ29" s="98"/>
      <c r="AR29" s="97">
        <f>SUM(AR30:AS31)</f>
        <v>17</v>
      </c>
      <c r="AS29" s="102"/>
      <c r="AT29" s="97">
        <v>0</v>
      </c>
      <c r="AU29" s="98"/>
      <c r="AV29" s="97">
        <f>SUM(AV30:AW31)</f>
        <v>34</v>
      </c>
      <c r="AW29" s="102"/>
      <c r="AX29" s="97">
        <f>SUM(AX30:BA31)</f>
        <v>93</v>
      </c>
      <c r="AY29" s="98"/>
      <c r="AZ29" s="98"/>
      <c r="BA29" s="102"/>
      <c r="BB29" s="68">
        <f>SUM(BB30:BB31)</f>
        <v>3</v>
      </c>
      <c r="BC29" s="68">
        <f>SUM(BC30:BC31)</f>
        <v>0</v>
      </c>
      <c r="BD29" s="68">
        <f>SUM(BD30:BD31)</f>
        <v>0</v>
      </c>
      <c r="BE29" s="68">
        <f>SUM(BE30:BE31)</f>
        <v>0</v>
      </c>
      <c r="BF29" s="290"/>
      <c r="BG29" s="290"/>
      <c r="BH29" s="290"/>
      <c r="BI29" s="290"/>
      <c r="BJ29" s="290"/>
      <c r="BK29" s="49"/>
      <c r="BL29" s="49"/>
      <c r="BM29" s="49"/>
      <c r="BN29" s="49"/>
      <c r="BO29" s="49"/>
      <c r="BP29" s="49"/>
      <c r="BQ29" s="49"/>
      <c r="BR29" s="49"/>
      <c r="BS29" s="49"/>
      <c r="BT29" s="49"/>
    </row>
    <row r="30" spans="1:62" ht="12.75" customHeight="1">
      <c r="A30" s="10" t="s">
        <v>111</v>
      </c>
      <c r="B30" s="99" t="s">
        <v>110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81">
        <v>1</v>
      </c>
      <c r="AA30" s="83"/>
      <c r="AB30" s="83"/>
      <c r="AC30" s="82"/>
      <c r="AD30" s="81"/>
      <c r="AE30" s="83"/>
      <c r="AF30" s="83"/>
      <c r="AG30" s="82"/>
      <c r="AH30" s="81">
        <v>4</v>
      </c>
      <c r="AI30" s="83"/>
      <c r="AJ30" s="83"/>
      <c r="AK30" s="82"/>
      <c r="AL30" s="81">
        <v>144</v>
      </c>
      <c r="AM30" s="83"/>
      <c r="AN30" s="83"/>
      <c r="AO30" s="82"/>
      <c r="AP30" s="81">
        <f>BB30*17+BC30*17</f>
        <v>51</v>
      </c>
      <c r="AQ30" s="83"/>
      <c r="AR30" s="81">
        <v>17</v>
      </c>
      <c r="AS30" s="82"/>
      <c r="AT30" s="81"/>
      <c r="AU30" s="82"/>
      <c r="AV30" s="81">
        <f>AP30-AR30</f>
        <v>34</v>
      </c>
      <c r="AW30" s="82"/>
      <c r="AX30" s="81">
        <f>AL30-AP30</f>
        <v>93</v>
      </c>
      <c r="AY30" s="83"/>
      <c r="AZ30" s="83"/>
      <c r="BA30" s="82"/>
      <c r="BB30" s="10">
        <v>3</v>
      </c>
      <c r="BC30" s="10"/>
      <c r="BD30" s="10"/>
      <c r="BE30" s="10"/>
      <c r="BF30" s="289" t="s">
        <v>133</v>
      </c>
      <c r="BG30" s="289"/>
      <c r="BH30" s="289"/>
      <c r="BI30" s="289"/>
      <c r="BJ30" s="289"/>
    </row>
    <row r="31" spans="1:62" ht="12.75" customHeight="1">
      <c r="A31" s="10" t="s">
        <v>112</v>
      </c>
      <c r="B31" s="109" t="s">
        <v>130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81" t="s">
        <v>11</v>
      </c>
      <c r="AA31" s="83"/>
      <c r="AB31" s="83"/>
      <c r="AC31" s="82"/>
      <c r="AD31" s="81" t="s">
        <v>11</v>
      </c>
      <c r="AE31" s="83"/>
      <c r="AF31" s="83"/>
      <c r="AG31" s="82"/>
      <c r="AH31" s="81" t="s">
        <v>11</v>
      </c>
      <c r="AI31" s="83"/>
      <c r="AJ31" s="83"/>
      <c r="AK31" s="82"/>
      <c r="AL31" s="81"/>
      <c r="AM31" s="83"/>
      <c r="AN31" s="83"/>
      <c r="AO31" s="82"/>
      <c r="AP31" s="81"/>
      <c r="AQ31" s="82"/>
      <c r="AR31" s="81"/>
      <c r="AS31" s="82"/>
      <c r="AT31" s="81"/>
      <c r="AU31" s="82"/>
      <c r="AV31" s="81"/>
      <c r="AW31" s="82"/>
      <c r="AX31" s="81"/>
      <c r="AY31" s="83"/>
      <c r="AZ31" s="83"/>
      <c r="BA31" s="82"/>
      <c r="BB31" s="10" t="s">
        <v>11</v>
      </c>
      <c r="BC31" s="10"/>
      <c r="BD31" s="10"/>
      <c r="BE31" s="10"/>
      <c r="BF31" s="289" t="s">
        <v>133</v>
      </c>
      <c r="BG31" s="289"/>
      <c r="BH31" s="289"/>
      <c r="BI31" s="289"/>
      <c r="BJ31" s="289"/>
    </row>
    <row r="32" spans="1:84" s="45" customFormat="1" ht="12.75" customHeight="1">
      <c r="A32" s="44" t="s">
        <v>143</v>
      </c>
      <c r="B32" s="210" t="s">
        <v>142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103" t="s">
        <v>11</v>
      </c>
      <c r="AA32" s="104"/>
      <c r="AB32" s="104"/>
      <c r="AC32" s="105"/>
      <c r="AD32" s="103"/>
      <c r="AE32" s="104"/>
      <c r="AF32" s="104"/>
      <c r="AG32" s="105"/>
      <c r="AH32" s="154">
        <f>SUM(AH33,AH40)</f>
        <v>45</v>
      </c>
      <c r="AI32" s="155"/>
      <c r="AJ32" s="155"/>
      <c r="AK32" s="156"/>
      <c r="AL32" s="231">
        <f>SUM(AL33,AL40)</f>
        <v>1620</v>
      </c>
      <c r="AM32" s="231"/>
      <c r="AN32" s="231"/>
      <c r="AO32" s="231"/>
      <c r="AP32" s="154">
        <f>SUM(AP33,AP40)</f>
        <v>578</v>
      </c>
      <c r="AQ32" s="155"/>
      <c r="AR32" s="154">
        <f>SUM(AR33,AR40)</f>
        <v>238</v>
      </c>
      <c r="AS32" s="156"/>
      <c r="AT32" s="154">
        <f>SUM(AT33,AT40)</f>
        <v>17</v>
      </c>
      <c r="AU32" s="155"/>
      <c r="AV32" s="154">
        <f>SUM(AV33,AV40)</f>
        <v>323</v>
      </c>
      <c r="AW32" s="155"/>
      <c r="AX32" s="154">
        <f>SUM(AX33,AX40)</f>
        <v>1042</v>
      </c>
      <c r="AY32" s="155"/>
      <c r="AZ32" s="155"/>
      <c r="BA32" s="156"/>
      <c r="BB32" s="44">
        <f>SUM(BB33,BB40)</f>
        <v>11</v>
      </c>
      <c r="BC32" s="44">
        <f>SUM(BC33,BC40)</f>
        <v>10</v>
      </c>
      <c r="BD32" s="44">
        <f>SUM(BD33,BD40)</f>
        <v>13</v>
      </c>
      <c r="BE32" s="44">
        <f>SUM(BE33,BE40)</f>
        <v>0</v>
      </c>
      <c r="BF32" s="243"/>
      <c r="BG32" s="243"/>
      <c r="BH32" s="243"/>
      <c r="BI32" s="243"/>
      <c r="BJ32" s="243"/>
      <c r="BK32" s="62"/>
      <c r="BL32" s="62"/>
      <c r="BM32" s="6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  <c r="CA32" s="54"/>
      <c r="CB32" s="54"/>
      <c r="CC32" s="54"/>
      <c r="CD32" s="54"/>
      <c r="CE32" s="54"/>
      <c r="CF32" s="54"/>
    </row>
    <row r="33" spans="1:79" s="40" customFormat="1" ht="12.75" customHeight="1">
      <c r="A33" s="41" t="s">
        <v>11</v>
      </c>
      <c r="B33" s="224" t="s">
        <v>58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112" t="s">
        <v>11</v>
      </c>
      <c r="AA33" s="126"/>
      <c r="AB33" s="126"/>
      <c r="AC33" s="113"/>
      <c r="AD33" s="112"/>
      <c r="AE33" s="126"/>
      <c r="AF33" s="126"/>
      <c r="AG33" s="113"/>
      <c r="AH33" s="97">
        <f>SUM(AH34:AK38)</f>
        <v>18</v>
      </c>
      <c r="AI33" s="98"/>
      <c r="AJ33" s="98"/>
      <c r="AK33" s="102"/>
      <c r="AL33" s="230">
        <f>SUM(AL34:AO38)</f>
        <v>648</v>
      </c>
      <c r="AM33" s="230"/>
      <c r="AN33" s="230"/>
      <c r="AO33" s="230"/>
      <c r="AP33" s="97">
        <f>SUM(AP34:AQ38)</f>
        <v>238</v>
      </c>
      <c r="AQ33" s="98"/>
      <c r="AR33" s="97">
        <f>SUM(AR34:AS38)</f>
        <v>85</v>
      </c>
      <c r="AS33" s="102"/>
      <c r="AT33" s="97">
        <f>SUM(AT34:AU38)</f>
        <v>17</v>
      </c>
      <c r="AU33" s="98"/>
      <c r="AV33" s="97">
        <f>SUM(AV34:AW38)</f>
        <v>136</v>
      </c>
      <c r="AW33" s="98"/>
      <c r="AX33" s="97">
        <f>SUM(AX34:BA38)</f>
        <v>410</v>
      </c>
      <c r="AY33" s="98"/>
      <c r="AZ33" s="98"/>
      <c r="BA33" s="102"/>
      <c r="BB33" s="68">
        <f>SUM(BB34:BB38)</f>
        <v>5</v>
      </c>
      <c r="BC33" s="68">
        <f>SUM(BC34:BC38)</f>
        <v>6</v>
      </c>
      <c r="BD33" s="68">
        <f>SUM(BD34:BD38)</f>
        <v>3</v>
      </c>
      <c r="BE33" s="68">
        <f>SUM(BE34:BE38)</f>
        <v>0</v>
      </c>
      <c r="BF33" s="290"/>
      <c r="BG33" s="290"/>
      <c r="BH33" s="290"/>
      <c r="BI33" s="290"/>
      <c r="BJ33" s="290"/>
      <c r="BK33" s="61"/>
      <c r="BL33" s="61"/>
      <c r="BM33" s="64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</row>
    <row r="34" spans="1:62" ht="12.75" customHeight="1">
      <c r="A34" s="10">
        <v>5</v>
      </c>
      <c r="B34" s="99" t="s">
        <v>113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81">
        <v>2</v>
      </c>
      <c r="AA34" s="83"/>
      <c r="AB34" s="83"/>
      <c r="AC34" s="82"/>
      <c r="AD34" s="81" t="s">
        <v>11</v>
      </c>
      <c r="AE34" s="83"/>
      <c r="AF34" s="83"/>
      <c r="AG34" s="82"/>
      <c r="AH34" s="81">
        <v>5</v>
      </c>
      <c r="AI34" s="83"/>
      <c r="AJ34" s="83"/>
      <c r="AK34" s="82"/>
      <c r="AL34" s="86">
        <f>AH34*36</f>
        <v>180</v>
      </c>
      <c r="AM34" s="86"/>
      <c r="AN34" s="86"/>
      <c r="AO34" s="86"/>
      <c r="AP34" s="81">
        <f>BC34*17</f>
        <v>51</v>
      </c>
      <c r="AQ34" s="83"/>
      <c r="AR34" s="81">
        <v>17</v>
      </c>
      <c r="AS34" s="82"/>
      <c r="AT34" s="81" t="s">
        <v>11</v>
      </c>
      <c r="AU34" s="83"/>
      <c r="AV34" s="81">
        <v>34</v>
      </c>
      <c r="AW34" s="82"/>
      <c r="AX34" s="81">
        <f>AL34-AP34</f>
        <v>129</v>
      </c>
      <c r="AY34" s="83"/>
      <c r="AZ34" s="83"/>
      <c r="BA34" s="82"/>
      <c r="BB34" s="10"/>
      <c r="BC34" s="10">
        <v>3</v>
      </c>
      <c r="BD34" s="10"/>
      <c r="BE34" s="9"/>
      <c r="BF34" s="289" t="s">
        <v>132</v>
      </c>
      <c r="BG34" s="289"/>
      <c r="BH34" s="289"/>
      <c r="BI34" s="289"/>
      <c r="BJ34" s="289"/>
    </row>
    <row r="35" spans="1:62" ht="12.75" customHeight="1">
      <c r="A35" s="10">
        <v>6</v>
      </c>
      <c r="B35" s="99" t="s">
        <v>114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81"/>
      <c r="AA35" s="83"/>
      <c r="AB35" s="83"/>
      <c r="AC35" s="82"/>
      <c r="AD35" s="81">
        <v>1</v>
      </c>
      <c r="AE35" s="83"/>
      <c r="AF35" s="83"/>
      <c r="AG35" s="82"/>
      <c r="AH35" s="81">
        <v>3</v>
      </c>
      <c r="AI35" s="83"/>
      <c r="AJ35" s="83"/>
      <c r="AK35" s="82"/>
      <c r="AL35" s="86">
        <f>AH35*36</f>
        <v>108</v>
      </c>
      <c r="AM35" s="86"/>
      <c r="AN35" s="86"/>
      <c r="AO35" s="86"/>
      <c r="AP35" s="81">
        <v>51</v>
      </c>
      <c r="AQ35" s="82"/>
      <c r="AR35" s="81">
        <v>17</v>
      </c>
      <c r="AS35" s="82"/>
      <c r="AT35" s="81">
        <v>17</v>
      </c>
      <c r="AU35" s="82"/>
      <c r="AV35" s="81">
        <v>17</v>
      </c>
      <c r="AW35" s="82"/>
      <c r="AX35" s="81">
        <f>AL35-AP35</f>
        <v>57</v>
      </c>
      <c r="AY35" s="83"/>
      <c r="AZ35" s="83"/>
      <c r="BA35" s="82"/>
      <c r="BB35" s="10">
        <v>3</v>
      </c>
      <c r="BC35" s="10"/>
      <c r="BD35" s="10"/>
      <c r="BE35" s="9"/>
      <c r="BF35" s="289" t="s">
        <v>132</v>
      </c>
      <c r="BG35" s="289"/>
      <c r="BH35" s="289"/>
      <c r="BI35" s="289"/>
      <c r="BJ35" s="289"/>
    </row>
    <row r="36" spans="1:62" ht="12.75" customHeight="1">
      <c r="A36" s="10">
        <v>7</v>
      </c>
      <c r="B36" s="99" t="s">
        <v>115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1"/>
      <c r="Z36" s="81">
        <v>3</v>
      </c>
      <c r="AA36" s="83"/>
      <c r="AB36" s="83"/>
      <c r="AC36" s="82"/>
      <c r="AD36" s="81"/>
      <c r="AE36" s="83"/>
      <c r="AF36" s="83"/>
      <c r="AG36" s="82"/>
      <c r="AH36" s="81">
        <v>3</v>
      </c>
      <c r="AI36" s="83"/>
      <c r="AJ36" s="83"/>
      <c r="AK36" s="82"/>
      <c r="AL36" s="86">
        <f>AH36*36</f>
        <v>108</v>
      </c>
      <c r="AM36" s="86"/>
      <c r="AN36" s="86"/>
      <c r="AO36" s="86"/>
      <c r="AP36" s="81">
        <f>BD36*17</f>
        <v>51</v>
      </c>
      <c r="AQ36" s="82"/>
      <c r="AR36" s="81">
        <v>17</v>
      </c>
      <c r="AS36" s="82"/>
      <c r="AT36" s="81"/>
      <c r="AU36" s="82"/>
      <c r="AV36" s="81">
        <v>34</v>
      </c>
      <c r="AW36" s="82"/>
      <c r="AX36" s="81">
        <f>AL36-AP36</f>
        <v>57</v>
      </c>
      <c r="AY36" s="83"/>
      <c r="AZ36" s="83"/>
      <c r="BA36" s="82"/>
      <c r="BB36" s="10"/>
      <c r="BC36" s="10"/>
      <c r="BD36" s="10">
        <v>3</v>
      </c>
      <c r="BE36" s="9"/>
      <c r="BF36" s="289" t="s">
        <v>132</v>
      </c>
      <c r="BG36" s="289"/>
      <c r="BH36" s="289"/>
      <c r="BI36" s="289"/>
      <c r="BJ36" s="289"/>
    </row>
    <row r="37" spans="1:62" ht="12.75" customHeight="1">
      <c r="A37" s="10">
        <v>8</v>
      </c>
      <c r="B37" s="99" t="s">
        <v>116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Z37" s="81">
        <v>2</v>
      </c>
      <c r="AA37" s="83"/>
      <c r="AB37" s="83"/>
      <c r="AC37" s="82"/>
      <c r="AD37" s="81"/>
      <c r="AE37" s="83"/>
      <c r="AF37" s="83"/>
      <c r="AG37" s="82"/>
      <c r="AH37" s="81">
        <v>4</v>
      </c>
      <c r="AI37" s="83"/>
      <c r="AJ37" s="83"/>
      <c r="AK37" s="82"/>
      <c r="AL37" s="86">
        <f>AH37*36</f>
        <v>144</v>
      </c>
      <c r="AM37" s="86"/>
      <c r="AN37" s="86"/>
      <c r="AO37" s="86"/>
      <c r="AP37" s="81">
        <v>51</v>
      </c>
      <c r="AQ37" s="82"/>
      <c r="AR37" s="81">
        <v>17</v>
      </c>
      <c r="AS37" s="82"/>
      <c r="AT37" s="81"/>
      <c r="AU37" s="82"/>
      <c r="AV37" s="81">
        <v>34</v>
      </c>
      <c r="AW37" s="82"/>
      <c r="AX37" s="81">
        <f>AL37-AP37</f>
        <v>93</v>
      </c>
      <c r="AY37" s="83"/>
      <c r="AZ37" s="83"/>
      <c r="BA37" s="82"/>
      <c r="BB37" s="10"/>
      <c r="BC37" s="10">
        <v>3</v>
      </c>
      <c r="BD37" s="10"/>
      <c r="BE37" s="9"/>
      <c r="BF37" s="289" t="s">
        <v>132</v>
      </c>
      <c r="BG37" s="289"/>
      <c r="BH37" s="289"/>
      <c r="BI37" s="289"/>
      <c r="BJ37" s="289"/>
    </row>
    <row r="38" spans="1:62" ht="12.75" customHeight="1">
      <c r="A38" s="10">
        <v>9</v>
      </c>
      <c r="B38" s="99" t="s">
        <v>117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Z38" s="81"/>
      <c r="AA38" s="83"/>
      <c r="AB38" s="83"/>
      <c r="AC38" s="82"/>
      <c r="AD38" s="81">
        <v>1</v>
      </c>
      <c r="AE38" s="83"/>
      <c r="AF38" s="83"/>
      <c r="AG38" s="82"/>
      <c r="AH38" s="81">
        <v>3</v>
      </c>
      <c r="AI38" s="83"/>
      <c r="AJ38" s="83"/>
      <c r="AK38" s="82"/>
      <c r="AL38" s="86">
        <f>AH38*36</f>
        <v>108</v>
      </c>
      <c r="AM38" s="86"/>
      <c r="AN38" s="86"/>
      <c r="AO38" s="86"/>
      <c r="AP38" s="81">
        <v>34</v>
      </c>
      <c r="AQ38" s="82"/>
      <c r="AR38" s="81">
        <v>17</v>
      </c>
      <c r="AS38" s="82"/>
      <c r="AT38" s="81"/>
      <c r="AU38" s="82"/>
      <c r="AV38" s="81">
        <v>17</v>
      </c>
      <c r="AW38" s="82"/>
      <c r="AX38" s="81">
        <f>AL38-AP38</f>
        <v>74</v>
      </c>
      <c r="AY38" s="83"/>
      <c r="AZ38" s="83"/>
      <c r="BA38" s="82"/>
      <c r="BB38" s="10">
        <v>2</v>
      </c>
      <c r="BC38" s="10"/>
      <c r="BD38" s="10"/>
      <c r="BE38" s="9"/>
      <c r="BF38" s="289" t="s">
        <v>132</v>
      </c>
      <c r="BG38" s="289"/>
      <c r="BH38" s="289"/>
      <c r="BI38" s="289"/>
      <c r="BJ38" s="289"/>
    </row>
    <row r="39" spans="1:62" ht="12.75" customHeight="1">
      <c r="A39" s="5" t="s">
        <v>72</v>
      </c>
      <c r="B39" s="120" t="s">
        <v>73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2"/>
      <c r="Z39" s="120" t="s">
        <v>74</v>
      </c>
      <c r="AA39" s="121"/>
      <c r="AB39" s="121"/>
      <c r="AC39" s="122"/>
      <c r="AD39" s="120" t="s">
        <v>75</v>
      </c>
      <c r="AE39" s="121"/>
      <c r="AF39" s="121"/>
      <c r="AG39" s="122"/>
      <c r="AH39" s="120" t="s">
        <v>76</v>
      </c>
      <c r="AI39" s="121"/>
      <c r="AJ39" s="121"/>
      <c r="AK39" s="122"/>
      <c r="AL39" s="120" t="s">
        <v>77</v>
      </c>
      <c r="AM39" s="121"/>
      <c r="AN39" s="121"/>
      <c r="AO39" s="122"/>
      <c r="AP39" s="120" t="s">
        <v>78</v>
      </c>
      <c r="AQ39" s="122"/>
      <c r="AR39" s="120" t="s">
        <v>79</v>
      </c>
      <c r="AS39" s="122"/>
      <c r="AT39" s="120" t="s">
        <v>80</v>
      </c>
      <c r="AU39" s="122"/>
      <c r="AV39" s="120" t="s">
        <v>81</v>
      </c>
      <c r="AW39" s="122"/>
      <c r="AX39" s="120" t="s">
        <v>82</v>
      </c>
      <c r="AY39" s="132"/>
      <c r="AZ39" s="132"/>
      <c r="BA39" s="133"/>
      <c r="BB39" s="5" t="s">
        <v>83</v>
      </c>
      <c r="BC39" s="5" t="s">
        <v>84</v>
      </c>
      <c r="BD39" s="5" t="s">
        <v>85</v>
      </c>
      <c r="BE39" s="5" t="s">
        <v>86</v>
      </c>
      <c r="BF39" s="289"/>
      <c r="BG39" s="289"/>
      <c r="BH39" s="289"/>
      <c r="BI39" s="289"/>
      <c r="BJ39" s="289"/>
    </row>
    <row r="40" spans="1:79" s="40" customFormat="1" ht="12.75" customHeight="1">
      <c r="A40" s="41" t="s">
        <v>11</v>
      </c>
      <c r="B40" s="224" t="s">
        <v>59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112" t="s">
        <v>11</v>
      </c>
      <c r="AA40" s="126"/>
      <c r="AB40" s="126"/>
      <c r="AC40" s="113"/>
      <c r="AD40" s="112" t="s">
        <v>11</v>
      </c>
      <c r="AE40" s="126"/>
      <c r="AF40" s="126"/>
      <c r="AG40" s="113"/>
      <c r="AH40" s="97">
        <f>SUM(AH41:AK45)</f>
        <v>27</v>
      </c>
      <c r="AI40" s="98"/>
      <c r="AJ40" s="98"/>
      <c r="AK40" s="102"/>
      <c r="AL40" s="229">
        <f>SUM(AL41:AO45)</f>
        <v>972</v>
      </c>
      <c r="AM40" s="229"/>
      <c r="AN40" s="229"/>
      <c r="AO40" s="229"/>
      <c r="AP40" s="97">
        <f>SUM(AP41:AQ45)</f>
        <v>340</v>
      </c>
      <c r="AQ40" s="98"/>
      <c r="AR40" s="97">
        <f>SUM(AR41:AS45)</f>
        <v>153</v>
      </c>
      <c r="AS40" s="102"/>
      <c r="AT40" s="97">
        <f>SUM(AT41:AU45)</f>
        <v>0</v>
      </c>
      <c r="AU40" s="98"/>
      <c r="AV40" s="97">
        <f>SUM(AV41:AW45)</f>
        <v>187</v>
      </c>
      <c r="AW40" s="102"/>
      <c r="AX40" s="97">
        <f>SUM(AX41:BA45)</f>
        <v>632</v>
      </c>
      <c r="AY40" s="98"/>
      <c r="AZ40" s="98"/>
      <c r="BA40" s="102"/>
      <c r="BB40" s="68">
        <f>SUM(BB41:BB53)</f>
        <v>6</v>
      </c>
      <c r="BC40" s="68">
        <f>SUM(BC41:BC53)</f>
        <v>4</v>
      </c>
      <c r="BD40" s="68">
        <f>SUM(BD41:BD53)</f>
        <v>10</v>
      </c>
      <c r="BE40" s="69"/>
      <c r="BF40" s="290"/>
      <c r="BG40" s="290"/>
      <c r="BH40" s="290"/>
      <c r="BI40" s="290"/>
      <c r="BJ40" s="290"/>
      <c r="BK40" s="61"/>
      <c r="BL40" s="61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</row>
    <row r="41" spans="1:62" ht="12.75" customHeight="1">
      <c r="A41" s="10">
        <v>10</v>
      </c>
      <c r="B41" s="99" t="s">
        <v>118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81">
        <v>1</v>
      </c>
      <c r="AA41" s="83"/>
      <c r="AB41" s="83"/>
      <c r="AC41" s="82"/>
      <c r="AD41" s="81" t="s">
        <v>11</v>
      </c>
      <c r="AE41" s="83"/>
      <c r="AF41" s="83"/>
      <c r="AG41" s="82"/>
      <c r="AH41" s="81">
        <v>3</v>
      </c>
      <c r="AI41" s="83"/>
      <c r="AJ41" s="83"/>
      <c r="AK41" s="82"/>
      <c r="AL41" s="86">
        <v>108</v>
      </c>
      <c r="AM41" s="86"/>
      <c r="AN41" s="86"/>
      <c r="AO41" s="86"/>
      <c r="AP41" s="81">
        <f>BB41*17</f>
        <v>34</v>
      </c>
      <c r="AQ41" s="83"/>
      <c r="AR41" s="81">
        <v>17</v>
      </c>
      <c r="AS41" s="82"/>
      <c r="AT41" s="81"/>
      <c r="AU41" s="83"/>
      <c r="AV41" s="81">
        <v>17</v>
      </c>
      <c r="AW41" s="82"/>
      <c r="AX41" s="81">
        <f>AL41-AP41</f>
        <v>74</v>
      </c>
      <c r="AY41" s="83"/>
      <c r="AZ41" s="83"/>
      <c r="BA41" s="82"/>
      <c r="BB41" s="10">
        <v>2</v>
      </c>
      <c r="BC41" s="10"/>
      <c r="BD41" s="10"/>
      <c r="BE41" s="9"/>
      <c r="BF41" s="289" t="s">
        <v>132</v>
      </c>
      <c r="BG41" s="289"/>
      <c r="BH41" s="289"/>
      <c r="BI41" s="289"/>
      <c r="BJ41" s="289"/>
    </row>
    <row r="42" spans="1:62" ht="12.75" customHeight="1">
      <c r="A42" s="10">
        <v>11</v>
      </c>
      <c r="B42" s="99" t="s">
        <v>121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81">
        <v>1</v>
      </c>
      <c r="AA42" s="83"/>
      <c r="AB42" s="83"/>
      <c r="AC42" s="82"/>
      <c r="AD42" s="81"/>
      <c r="AE42" s="83"/>
      <c r="AF42" s="83"/>
      <c r="AG42" s="82"/>
      <c r="AH42" s="81">
        <v>4</v>
      </c>
      <c r="AI42" s="83"/>
      <c r="AJ42" s="83"/>
      <c r="AK42" s="82"/>
      <c r="AL42" s="86">
        <v>144</v>
      </c>
      <c r="AM42" s="86"/>
      <c r="AN42" s="86"/>
      <c r="AO42" s="86"/>
      <c r="AP42" s="81">
        <f>BB42*17</f>
        <v>34</v>
      </c>
      <c r="AQ42" s="83"/>
      <c r="AR42" s="81">
        <v>17</v>
      </c>
      <c r="AS42" s="82"/>
      <c r="AT42" s="81"/>
      <c r="AU42" s="83"/>
      <c r="AV42" s="81">
        <v>17</v>
      </c>
      <c r="AW42" s="82"/>
      <c r="AX42" s="81">
        <f>AL42-AP42</f>
        <v>110</v>
      </c>
      <c r="AY42" s="83"/>
      <c r="AZ42" s="83"/>
      <c r="BA42" s="82"/>
      <c r="BB42" s="11">
        <v>2</v>
      </c>
      <c r="BC42" s="8" t="s">
        <v>11</v>
      </c>
      <c r="BD42" s="10"/>
      <c r="BE42" s="36"/>
      <c r="BF42" s="289" t="s">
        <v>132</v>
      </c>
      <c r="BG42" s="289"/>
      <c r="BH42" s="289"/>
      <c r="BI42" s="289"/>
      <c r="BJ42" s="289"/>
    </row>
    <row r="43" spans="1:62" ht="12.75" customHeight="1">
      <c r="A43" s="10">
        <v>12</v>
      </c>
      <c r="B43" s="99" t="s">
        <v>120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81"/>
      <c r="AA43" s="83"/>
      <c r="AB43" s="83"/>
      <c r="AC43" s="82"/>
      <c r="AD43" s="81">
        <v>3</v>
      </c>
      <c r="AE43" s="83"/>
      <c r="AF43" s="83"/>
      <c r="AG43" s="82"/>
      <c r="AH43" s="81">
        <v>4</v>
      </c>
      <c r="AI43" s="83"/>
      <c r="AJ43" s="83"/>
      <c r="AK43" s="82"/>
      <c r="AL43" s="86">
        <f>AH43*36</f>
        <v>144</v>
      </c>
      <c r="AM43" s="86"/>
      <c r="AN43" s="86"/>
      <c r="AO43" s="86"/>
      <c r="AP43" s="81">
        <f>BD43*17</f>
        <v>68</v>
      </c>
      <c r="AQ43" s="83"/>
      <c r="AR43" s="81">
        <v>34</v>
      </c>
      <c r="AS43" s="82"/>
      <c r="AT43" s="81"/>
      <c r="AU43" s="83"/>
      <c r="AV43" s="81">
        <v>34</v>
      </c>
      <c r="AW43" s="82"/>
      <c r="AX43" s="81">
        <f>AL43-AP43</f>
        <v>76</v>
      </c>
      <c r="AY43" s="83"/>
      <c r="AZ43" s="83"/>
      <c r="BA43" s="82"/>
      <c r="BB43" s="10" t="s">
        <v>11</v>
      </c>
      <c r="BC43" s="10"/>
      <c r="BD43" s="10">
        <v>4</v>
      </c>
      <c r="BE43" s="50"/>
      <c r="BF43" s="289" t="s">
        <v>132</v>
      </c>
      <c r="BG43" s="289"/>
      <c r="BH43" s="289"/>
      <c r="BI43" s="289"/>
      <c r="BJ43" s="289"/>
    </row>
    <row r="44" spans="1:62" ht="12.75" customHeight="1">
      <c r="A44" s="10">
        <v>13</v>
      </c>
      <c r="B44" s="99" t="s">
        <v>119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  <c r="Z44" s="81">
        <v>3</v>
      </c>
      <c r="AA44" s="83"/>
      <c r="AB44" s="83"/>
      <c r="AC44" s="82"/>
      <c r="AD44" s="81" t="s">
        <v>11</v>
      </c>
      <c r="AE44" s="83"/>
      <c r="AF44" s="83"/>
      <c r="AG44" s="82"/>
      <c r="AH44" s="81">
        <v>5</v>
      </c>
      <c r="AI44" s="83"/>
      <c r="AJ44" s="83"/>
      <c r="AK44" s="82"/>
      <c r="AL44" s="86">
        <f>AH44*36</f>
        <v>180</v>
      </c>
      <c r="AM44" s="86"/>
      <c r="AN44" s="86"/>
      <c r="AO44" s="86"/>
      <c r="AP44" s="81">
        <f>BD44*17</f>
        <v>51</v>
      </c>
      <c r="AQ44" s="82"/>
      <c r="AR44" s="81">
        <v>17</v>
      </c>
      <c r="AS44" s="82"/>
      <c r="AT44" s="81"/>
      <c r="AU44" s="82"/>
      <c r="AV44" s="81">
        <v>34</v>
      </c>
      <c r="AW44" s="82"/>
      <c r="AX44" s="81">
        <f>AL44-AP44</f>
        <v>129</v>
      </c>
      <c r="AY44" s="83"/>
      <c r="AZ44" s="83"/>
      <c r="BA44" s="82"/>
      <c r="BB44" s="10" t="s">
        <v>11</v>
      </c>
      <c r="BC44" s="10"/>
      <c r="BD44" s="10">
        <v>3</v>
      </c>
      <c r="BE44" s="50"/>
      <c r="BF44" s="289" t="s">
        <v>132</v>
      </c>
      <c r="BG44" s="289"/>
      <c r="BH44" s="289"/>
      <c r="BI44" s="289"/>
      <c r="BJ44" s="289"/>
    </row>
    <row r="45" spans="1:79" s="40" customFormat="1" ht="12.75" customHeight="1">
      <c r="A45" s="41" t="s">
        <v>11</v>
      </c>
      <c r="B45" s="123" t="s">
        <v>88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  <c r="Z45" s="112" t="s">
        <v>11</v>
      </c>
      <c r="AA45" s="126"/>
      <c r="AB45" s="126"/>
      <c r="AC45" s="113"/>
      <c r="AD45" s="106" t="s">
        <v>11</v>
      </c>
      <c r="AE45" s="107"/>
      <c r="AF45" s="107"/>
      <c r="AG45" s="108"/>
      <c r="AH45" s="106">
        <f>SUM(AH46:AK53)</f>
        <v>11</v>
      </c>
      <c r="AI45" s="107"/>
      <c r="AJ45" s="107"/>
      <c r="AK45" s="108"/>
      <c r="AL45" s="112">
        <f>SUM(AL46:AO53)</f>
        <v>396</v>
      </c>
      <c r="AM45" s="126"/>
      <c r="AN45" s="126"/>
      <c r="AO45" s="113"/>
      <c r="AP45" s="112">
        <f>SUM(AP46:AQ53)</f>
        <v>153</v>
      </c>
      <c r="AQ45" s="113"/>
      <c r="AR45" s="112">
        <f>SUM(AR46:AS53)</f>
        <v>68</v>
      </c>
      <c r="AS45" s="113"/>
      <c r="AT45" s="112">
        <f>SUM(AT46:AU53)</f>
        <v>0</v>
      </c>
      <c r="AU45" s="113"/>
      <c r="AV45" s="112">
        <f>SUM(AV46:AW53)</f>
        <v>85</v>
      </c>
      <c r="AW45" s="113"/>
      <c r="AX45" s="106">
        <f>SUM(AX46:BA53)</f>
        <v>243</v>
      </c>
      <c r="AY45" s="107"/>
      <c r="AZ45" s="107"/>
      <c r="BA45" s="108"/>
      <c r="BB45" s="41" t="s">
        <v>11</v>
      </c>
      <c r="BC45" s="41" t="s">
        <v>11</v>
      </c>
      <c r="BD45" s="41"/>
      <c r="BE45" s="42"/>
      <c r="BF45" s="290"/>
      <c r="BG45" s="290"/>
      <c r="BH45" s="290"/>
      <c r="BI45" s="290"/>
      <c r="BJ45" s="290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</row>
    <row r="46" spans="1:62" ht="12.75" customHeight="1">
      <c r="A46" s="10" t="s">
        <v>61</v>
      </c>
      <c r="B46" s="99" t="s">
        <v>122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  <c r="Z46" s="81">
        <v>1</v>
      </c>
      <c r="AA46" s="83"/>
      <c r="AB46" s="83"/>
      <c r="AC46" s="82"/>
      <c r="AD46" s="81" t="s">
        <v>11</v>
      </c>
      <c r="AE46" s="83"/>
      <c r="AF46" s="83"/>
      <c r="AG46" s="82"/>
      <c r="AH46" s="81">
        <v>3</v>
      </c>
      <c r="AI46" s="83"/>
      <c r="AJ46" s="83"/>
      <c r="AK46" s="82"/>
      <c r="AL46" s="86">
        <f>AH46*36</f>
        <v>108</v>
      </c>
      <c r="AM46" s="86"/>
      <c r="AN46" s="86"/>
      <c r="AO46" s="86"/>
      <c r="AP46" s="81">
        <f>BB46*17</f>
        <v>34</v>
      </c>
      <c r="AQ46" s="82"/>
      <c r="AR46" s="81">
        <v>17</v>
      </c>
      <c r="AS46" s="82"/>
      <c r="AT46" s="81"/>
      <c r="AU46" s="82"/>
      <c r="AV46" s="81">
        <v>17</v>
      </c>
      <c r="AW46" s="82"/>
      <c r="AX46" s="81">
        <f>AL46-AP46</f>
        <v>74</v>
      </c>
      <c r="AY46" s="83"/>
      <c r="AZ46" s="83"/>
      <c r="BA46" s="82"/>
      <c r="BB46" s="10">
        <v>2</v>
      </c>
      <c r="BC46" s="10"/>
      <c r="BD46" s="10"/>
      <c r="BE46" s="50"/>
      <c r="BF46" s="289" t="s">
        <v>132</v>
      </c>
      <c r="BG46" s="289"/>
      <c r="BH46" s="289"/>
      <c r="BI46" s="289"/>
      <c r="BJ46" s="289"/>
    </row>
    <row r="47" spans="1:62" ht="12.75" customHeight="1">
      <c r="A47" s="10" t="s">
        <v>62</v>
      </c>
      <c r="B47" s="109" t="s">
        <v>131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81" t="s">
        <v>11</v>
      </c>
      <c r="AA47" s="83"/>
      <c r="AB47" s="83"/>
      <c r="AC47" s="82"/>
      <c r="AD47" s="81" t="s">
        <v>11</v>
      </c>
      <c r="AE47" s="83"/>
      <c r="AF47" s="83"/>
      <c r="AG47" s="82"/>
      <c r="AH47" s="81" t="s">
        <v>11</v>
      </c>
      <c r="AI47" s="83"/>
      <c r="AJ47" s="83"/>
      <c r="AK47" s="82"/>
      <c r="AL47" s="86" t="s">
        <v>11</v>
      </c>
      <c r="AM47" s="86"/>
      <c r="AN47" s="86"/>
      <c r="AO47" s="86"/>
      <c r="AP47" s="81" t="s">
        <v>11</v>
      </c>
      <c r="AQ47" s="83"/>
      <c r="AR47" s="81" t="s">
        <v>11</v>
      </c>
      <c r="AS47" s="82"/>
      <c r="AT47" s="81" t="s">
        <v>11</v>
      </c>
      <c r="AU47" s="83"/>
      <c r="AV47" s="81" t="s">
        <v>11</v>
      </c>
      <c r="AW47" s="82"/>
      <c r="AX47" s="81" t="s">
        <v>11</v>
      </c>
      <c r="AY47" s="83"/>
      <c r="AZ47" s="83"/>
      <c r="BA47" s="82"/>
      <c r="BB47" s="10" t="s">
        <v>11</v>
      </c>
      <c r="BC47" s="10"/>
      <c r="BD47" s="10"/>
      <c r="BE47" s="50"/>
      <c r="BF47" s="289" t="s">
        <v>132</v>
      </c>
      <c r="BG47" s="289"/>
      <c r="BH47" s="289"/>
      <c r="BI47" s="289"/>
      <c r="BJ47" s="289"/>
    </row>
    <row r="48" spans="1:62" ht="12.75" customHeight="1">
      <c r="A48" s="10" t="s">
        <v>63</v>
      </c>
      <c r="B48" s="99" t="s">
        <v>159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1"/>
      <c r="Z48" s="81" t="s">
        <v>11</v>
      </c>
      <c r="AA48" s="83"/>
      <c r="AB48" s="83"/>
      <c r="AC48" s="82"/>
      <c r="AD48" s="81">
        <v>2</v>
      </c>
      <c r="AE48" s="83"/>
      <c r="AF48" s="83"/>
      <c r="AG48" s="82"/>
      <c r="AH48" s="81">
        <v>2</v>
      </c>
      <c r="AI48" s="83"/>
      <c r="AJ48" s="83"/>
      <c r="AK48" s="82"/>
      <c r="AL48" s="86">
        <f>AH48*36</f>
        <v>72</v>
      </c>
      <c r="AM48" s="86"/>
      <c r="AN48" s="86"/>
      <c r="AO48" s="86"/>
      <c r="AP48" s="81">
        <v>34</v>
      </c>
      <c r="AQ48" s="82"/>
      <c r="AR48" s="81">
        <v>17</v>
      </c>
      <c r="AS48" s="82"/>
      <c r="AT48" s="81"/>
      <c r="AU48" s="82"/>
      <c r="AV48" s="81">
        <v>17</v>
      </c>
      <c r="AW48" s="82"/>
      <c r="AX48" s="81">
        <f>AL48-AP48</f>
        <v>38</v>
      </c>
      <c r="AY48" s="83"/>
      <c r="AZ48" s="83"/>
      <c r="BA48" s="82"/>
      <c r="BB48" s="10"/>
      <c r="BC48" s="10">
        <v>2</v>
      </c>
      <c r="BD48" s="10"/>
      <c r="BE48" s="50"/>
      <c r="BF48" s="289" t="s">
        <v>101</v>
      </c>
      <c r="BG48" s="289"/>
      <c r="BH48" s="289"/>
      <c r="BI48" s="289"/>
      <c r="BJ48" s="289"/>
    </row>
    <row r="49" spans="1:62" ht="12.75" customHeight="1">
      <c r="A49" s="10" t="s">
        <v>66</v>
      </c>
      <c r="B49" s="109" t="s">
        <v>124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81" t="s">
        <v>11</v>
      </c>
      <c r="AA49" s="83"/>
      <c r="AB49" s="83"/>
      <c r="AC49" s="82"/>
      <c r="AD49" s="81" t="s">
        <v>11</v>
      </c>
      <c r="AE49" s="83"/>
      <c r="AF49" s="83"/>
      <c r="AG49" s="82"/>
      <c r="AH49" s="81" t="s">
        <v>11</v>
      </c>
      <c r="AI49" s="83"/>
      <c r="AJ49" s="83"/>
      <c r="AK49" s="82"/>
      <c r="AL49" s="81" t="s">
        <v>11</v>
      </c>
      <c r="AM49" s="83"/>
      <c r="AN49" s="83"/>
      <c r="AO49" s="82"/>
      <c r="AP49" s="81" t="s">
        <v>11</v>
      </c>
      <c r="AQ49" s="82"/>
      <c r="AR49" s="81" t="s">
        <v>11</v>
      </c>
      <c r="AS49" s="82"/>
      <c r="AT49" s="81" t="s">
        <v>11</v>
      </c>
      <c r="AU49" s="82"/>
      <c r="AV49" s="81" t="s">
        <v>11</v>
      </c>
      <c r="AW49" s="82"/>
      <c r="AX49" s="81" t="s">
        <v>11</v>
      </c>
      <c r="AY49" s="83"/>
      <c r="AZ49" s="83"/>
      <c r="BA49" s="82"/>
      <c r="BB49" s="10"/>
      <c r="BC49" s="10" t="s">
        <v>11</v>
      </c>
      <c r="BD49" s="10"/>
      <c r="BE49" s="50"/>
      <c r="BF49" s="289" t="s">
        <v>101</v>
      </c>
      <c r="BG49" s="289"/>
      <c r="BH49" s="289"/>
      <c r="BI49" s="289"/>
      <c r="BJ49" s="289"/>
    </row>
    <row r="50" spans="1:62" ht="12.75" customHeight="1">
      <c r="A50" s="10" t="s">
        <v>64</v>
      </c>
      <c r="B50" s="99" t="s">
        <v>123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81">
        <v>3</v>
      </c>
      <c r="AA50" s="83"/>
      <c r="AB50" s="83"/>
      <c r="AC50" s="82"/>
      <c r="AD50" s="81" t="s">
        <v>11</v>
      </c>
      <c r="AE50" s="83"/>
      <c r="AF50" s="83"/>
      <c r="AG50" s="82"/>
      <c r="AH50" s="81">
        <v>4</v>
      </c>
      <c r="AI50" s="83"/>
      <c r="AJ50" s="83"/>
      <c r="AK50" s="82"/>
      <c r="AL50" s="86">
        <f>AH50*36</f>
        <v>144</v>
      </c>
      <c r="AM50" s="86"/>
      <c r="AN50" s="86"/>
      <c r="AO50" s="86"/>
      <c r="AP50" s="81">
        <v>51</v>
      </c>
      <c r="AQ50" s="83"/>
      <c r="AR50" s="81">
        <v>17</v>
      </c>
      <c r="AS50" s="82"/>
      <c r="AT50" s="81"/>
      <c r="AU50" s="83"/>
      <c r="AV50" s="81">
        <v>34</v>
      </c>
      <c r="AW50" s="82"/>
      <c r="AX50" s="81">
        <f>AL50-AP50</f>
        <v>93</v>
      </c>
      <c r="AY50" s="83"/>
      <c r="AZ50" s="83"/>
      <c r="BA50" s="82"/>
      <c r="BB50" s="10"/>
      <c r="BC50" s="10" t="s">
        <v>11</v>
      </c>
      <c r="BD50" s="10">
        <v>3</v>
      </c>
      <c r="BE50" s="50"/>
      <c r="BF50" s="289" t="s">
        <v>132</v>
      </c>
      <c r="BG50" s="289"/>
      <c r="BH50" s="289"/>
      <c r="BI50" s="289"/>
      <c r="BJ50" s="289"/>
    </row>
    <row r="51" spans="1:62" ht="12.75" customHeight="1">
      <c r="A51" s="10" t="s">
        <v>65</v>
      </c>
      <c r="B51" s="109" t="s">
        <v>125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  <c r="Z51" s="81" t="s">
        <v>11</v>
      </c>
      <c r="AA51" s="83"/>
      <c r="AB51" s="83"/>
      <c r="AC51" s="82"/>
      <c r="AD51" s="81" t="s">
        <v>11</v>
      </c>
      <c r="AE51" s="83"/>
      <c r="AF51" s="83"/>
      <c r="AG51" s="82"/>
      <c r="AH51" s="81" t="s">
        <v>11</v>
      </c>
      <c r="AI51" s="83"/>
      <c r="AJ51" s="83"/>
      <c r="AK51" s="82"/>
      <c r="AL51" s="81" t="s">
        <v>11</v>
      </c>
      <c r="AM51" s="83"/>
      <c r="AN51" s="83"/>
      <c r="AO51" s="82"/>
      <c r="AP51" s="81" t="s">
        <v>11</v>
      </c>
      <c r="AQ51" s="82"/>
      <c r="AR51" s="81" t="s">
        <v>11</v>
      </c>
      <c r="AS51" s="82"/>
      <c r="AT51" s="81" t="s">
        <v>11</v>
      </c>
      <c r="AU51" s="82"/>
      <c r="AV51" s="81" t="s">
        <v>11</v>
      </c>
      <c r="AW51" s="82"/>
      <c r="AX51" s="81"/>
      <c r="AY51" s="83"/>
      <c r="AZ51" s="83"/>
      <c r="BA51" s="82"/>
      <c r="BB51" s="10"/>
      <c r="BC51" s="10"/>
      <c r="BD51" s="10"/>
      <c r="BE51" s="50"/>
      <c r="BF51" s="289" t="s">
        <v>132</v>
      </c>
      <c r="BG51" s="289"/>
      <c r="BH51" s="289"/>
      <c r="BI51" s="289"/>
      <c r="BJ51" s="289"/>
    </row>
    <row r="52" spans="1:62" ht="12.75" customHeight="1">
      <c r="A52" s="10" t="s">
        <v>128</v>
      </c>
      <c r="B52" s="99" t="s">
        <v>126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  <c r="Z52" s="81">
        <v>2</v>
      </c>
      <c r="AA52" s="83"/>
      <c r="AB52" s="83"/>
      <c r="AC52" s="82"/>
      <c r="AD52" s="81"/>
      <c r="AE52" s="83"/>
      <c r="AF52" s="83"/>
      <c r="AG52" s="82"/>
      <c r="AH52" s="81">
        <v>2</v>
      </c>
      <c r="AI52" s="83"/>
      <c r="AJ52" s="83"/>
      <c r="AK52" s="82"/>
      <c r="AL52" s="81">
        <v>72</v>
      </c>
      <c r="AM52" s="83"/>
      <c r="AN52" s="83"/>
      <c r="AO52" s="82"/>
      <c r="AP52" s="81">
        <v>34</v>
      </c>
      <c r="AQ52" s="82"/>
      <c r="AR52" s="81">
        <v>17</v>
      </c>
      <c r="AS52" s="82"/>
      <c r="AT52" s="81" t="s">
        <v>11</v>
      </c>
      <c r="AU52" s="82"/>
      <c r="AV52" s="81">
        <v>17</v>
      </c>
      <c r="AW52" s="82"/>
      <c r="AX52" s="81">
        <f>AL52-AP52</f>
        <v>38</v>
      </c>
      <c r="AY52" s="83"/>
      <c r="AZ52" s="83"/>
      <c r="BA52" s="82"/>
      <c r="BB52" s="10"/>
      <c r="BC52" s="10">
        <v>2</v>
      </c>
      <c r="BD52" s="10"/>
      <c r="BE52" s="50"/>
      <c r="BF52" s="289" t="s">
        <v>132</v>
      </c>
      <c r="BG52" s="289"/>
      <c r="BH52" s="289"/>
      <c r="BI52" s="289"/>
      <c r="BJ52" s="289"/>
    </row>
    <row r="53" spans="1:62" ht="12.75" customHeight="1">
      <c r="A53" s="52" t="s">
        <v>129</v>
      </c>
      <c r="B53" s="109" t="s">
        <v>127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81" t="s">
        <v>11</v>
      </c>
      <c r="AA53" s="83"/>
      <c r="AB53" s="83"/>
      <c r="AC53" s="82"/>
      <c r="AD53" s="81" t="s">
        <v>11</v>
      </c>
      <c r="AE53" s="83"/>
      <c r="AF53" s="83"/>
      <c r="AG53" s="82"/>
      <c r="AH53" s="81"/>
      <c r="AI53" s="83"/>
      <c r="AJ53" s="83"/>
      <c r="AK53" s="82"/>
      <c r="AL53" s="86"/>
      <c r="AM53" s="86"/>
      <c r="AN53" s="86"/>
      <c r="AO53" s="86"/>
      <c r="AP53" s="81" t="s">
        <v>11</v>
      </c>
      <c r="AQ53" s="83"/>
      <c r="AR53" s="81"/>
      <c r="AS53" s="82"/>
      <c r="AT53" s="81"/>
      <c r="AU53" s="83"/>
      <c r="AV53" s="81"/>
      <c r="AW53" s="82"/>
      <c r="AX53" s="81" t="s">
        <v>11</v>
      </c>
      <c r="AY53" s="83"/>
      <c r="AZ53" s="83"/>
      <c r="BA53" s="82"/>
      <c r="BB53" s="10"/>
      <c r="BC53" s="10"/>
      <c r="BD53" s="10"/>
      <c r="BE53" s="50"/>
      <c r="BF53" s="289" t="s">
        <v>132</v>
      </c>
      <c r="BG53" s="289"/>
      <c r="BH53" s="289"/>
      <c r="BI53" s="289"/>
      <c r="BJ53" s="289"/>
    </row>
    <row r="54" spans="1:79" s="45" customFormat="1" ht="12.75" customHeight="1">
      <c r="A54" s="44" t="s">
        <v>144</v>
      </c>
      <c r="B54" s="210" t="s">
        <v>145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2"/>
      <c r="Z54" s="213"/>
      <c r="AA54" s="214"/>
      <c r="AB54" s="214"/>
      <c r="AC54" s="215"/>
      <c r="AD54" s="213"/>
      <c r="AE54" s="214"/>
      <c r="AF54" s="214"/>
      <c r="AG54" s="215"/>
      <c r="AH54" s="154">
        <f>SUM(AH55:AK60)</f>
        <v>54</v>
      </c>
      <c r="AI54" s="155"/>
      <c r="AJ54" s="155"/>
      <c r="AK54" s="156"/>
      <c r="AL54" s="157">
        <f>SUM(AL55:AO60)</f>
        <v>1944</v>
      </c>
      <c r="AM54" s="159"/>
      <c r="AN54" s="159"/>
      <c r="AO54" s="158"/>
      <c r="AP54" s="157">
        <f>SUM(AP55:AQ60)</f>
        <v>225</v>
      </c>
      <c r="AQ54" s="158"/>
      <c r="AR54" s="157">
        <f>SUM(AR55:AS60)</f>
        <v>0</v>
      </c>
      <c r="AS54" s="158"/>
      <c r="AT54" s="157">
        <f>SUM(AT55:AU60)</f>
        <v>225</v>
      </c>
      <c r="AU54" s="158"/>
      <c r="AV54" s="157">
        <f>SUM(AV55:AW60)</f>
        <v>0</v>
      </c>
      <c r="AW54" s="158"/>
      <c r="AX54" s="157">
        <f>SUM(AX55:BA60)</f>
        <v>1719</v>
      </c>
      <c r="AY54" s="159"/>
      <c r="AZ54" s="159"/>
      <c r="BA54" s="158"/>
      <c r="BB54" s="46">
        <f>SUM(BB55:BB61)</f>
        <v>0</v>
      </c>
      <c r="BC54" s="46">
        <f>SUM(BC55:BC61)</f>
        <v>0</v>
      </c>
      <c r="BD54" s="46">
        <f>SUM(BD55:BD61)</f>
        <v>1</v>
      </c>
      <c r="BE54" s="46">
        <f>SUM(BE55:BE61)</f>
        <v>16</v>
      </c>
      <c r="BF54" s="243"/>
      <c r="BG54" s="243"/>
      <c r="BH54" s="243"/>
      <c r="BI54" s="243"/>
      <c r="BJ54" s="243"/>
      <c r="BK54" s="61"/>
      <c r="BL54" s="61"/>
      <c r="BM54" s="64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</row>
    <row r="55" spans="1:62" ht="12.75" customHeight="1">
      <c r="A55" s="10">
        <v>18</v>
      </c>
      <c r="B55" s="99" t="s">
        <v>102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81" t="s">
        <v>11</v>
      </c>
      <c r="AA55" s="83"/>
      <c r="AB55" s="83"/>
      <c r="AC55" s="82"/>
      <c r="AD55" s="81">
        <v>1</v>
      </c>
      <c r="AE55" s="83"/>
      <c r="AF55" s="83"/>
      <c r="AG55" s="82"/>
      <c r="AH55" s="81">
        <v>8</v>
      </c>
      <c r="AI55" s="83"/>
      <c r="AJ55" s="83"/>
      <c r="AK55" s="82"/>
      <c r="AL55" s="86">
        <f aca="true" t="shared" si="0" ref="AL55:AL61">AH55*36</f>
        <v>288</v>
      </c>
      <c r="AM55" s="86"/>
      <c r="AN55" s="86"/>
      <c r="AO55" s="86"/>
      <c r="AP55" s="81"/>
      <c r="AQ55" s="83"/>
      <c r="AR55" s="81"/>
      <c r="AS55" s="82"/>
      <c r="AT55" s="81"/>
      <c r="AU55" s="83"/>
      <c r="AV55" s="81"/>
      <c r="AW55" s="82"/>
      <c r="AX55" s="81">
        <f>AL55-AP55</f>
        <v>288</v>
      </c>
      <c r="AY55" s="83"/>
      <c r="AZ55" s="83"/>
      <c r="BA55" s="82"/>
      <c r="BB55" s="77" t="s">
        <v>138</v>
      </c>
      <c r="BC55" s="10"/>
      <c r="BD55" s="10"/>
      <c r="BE55" s="50"/>
      <c r="BF55" s="289" t="s">
        <v>132</v>
      </c>
      <c r="BG55" s="289"/>
      <c r="BH55" s="289"/>
      <c r="BI55" s="289"/>
      <c r="BJ55" s="289"/>
    </row>
    <row r="56" spans="1:62" ht="12.75" customHeight="1">
      <c r="A56" s="10">
        <v>19</v>
      </c>
      <c r="B56" s="99" t="s">
        <v>103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81" t="s">
        <v>11</v>
      </c>
      <c r="AA56" s="83"/>
      <c r="AB56" s="83"/>
      <c r="AC56" s="82"/>
      <c r="AD56" s="81">
        <v>2</v>
      </c>
      <c r="AE56" s="83"/>
      <c r="AF56" s="83"/>
      <c r="AG56" s="82"/>
      <c r="AH56" s="81">
        <v>5</v>
      </c>
      <c r="AI56" s="83"/>
      <c r="AJ56" s="83"/>
      <c r="AK56" s="82"/>
      <c r="AL56" s="86">
        <f t="shared" si="0"/>
        <v>180</v>
      </c>
      <c r="AM56" s="86"/>
      <c r="AN56" s="86"/>
      <c r="AO56" s="86"/>
      <c r="AP56" s="81"/>
      <c r="AQ56" s="83"/>
      <c r="AR56" s="81"/>
      <c r="AS56" s="82"/>
      <c r="AT56" s="81"/>
      <c r="AU56" s="83"/>
      <c r="AV56" s="81"/>
      <c r="AW56" s="82"/>
      <c r="AX56" s="81">
        <f>AL56-AP56</f>
        <v>180</v>
      </c>
      <c r="AY56" s="83"/>
      <c r="AZ56" s="83"/>
      <c r="BA56" s="82"/>
      <c r="BB56" s="10"/>
      <c r="BC56" s="77" t="s">
        <v>138</v>
      </c>
      <c r="BD56" s="10"/>
      <c r="BE56" s="50"/>
      <c r="BF56" s="289" t="s">
        <v>132</v>
      </c>
      <c r="BG56" s="289"/>
      <c r="BH56" s="289"/>
      <c r="BI56" s="289"/>
      <c r="BJ56" s="289"/>
    </row>
    <row r="57" spans="1:62" ht="12.75" customHeight="1">
      <c r="A57" s="10">
        <v>20</v>
      </c>
      <c r="B57" s="99" t="s">
        <v>104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81" t="s">
        <v>11</v>
      </c>
      <c r="AA57" s="83"/>
      <c r="AB57" s="83"/>
      <c r="AC57" s="82"/>
      <c r="AD57" s="81">
        <v>3</v>
      </c>
      <c r="AE57" s="83"/>
      <c r="AF57" s="83"/>
      <c r="AG57" s="82"/>
      <c r="AH57" s="81">
        <v>11</v>
      </c>
      <c r="AI57" s="83"/>
      <c r="AJ57" s="83"/>
      <c r="AK57" s="82"/>
      <c r="AL57" s="86">
        <f t="shared" si="0"/>
        <v>396</v>
      </c>
      <c r="AM57" s="86"/>
      <c r="AN57" s="86"/>
      <c r="AO57" s="86"/>
      <c r="AP57" s="81">
        <v>17</v>
      </c>
      <c r="AQ57" s="83"/>
      <c r="AR57" s="81"/>
      <c r="AS57" s="82"/>
      <c r="AT57" s="81">
        <v>17</v>
      </c>
      <c r="AU57" s="83"/>
      <c r="AV57" s="81"/>
      <c r="AW57" s="82"/>
      <c r="AX57" s="81">
        <v>379</v>
      </c>
      <c r="AY57" s="83"/>
      <c r="AZ57" s="83"/>
      <c r="BA57" s="82"/>
      <c r="BB57" s="10"/>
      <c r="BC57" s="10"/>
      <c r="BD57" s="10">
        <v>1</v>
      </c>
      <c r="BE57" s="50"/>
      <c r="BF57" s="289" t="s">
        <v>132</v>
      </c>
      <c r="BG57" s="289"/>
      <c r="BH57" s="289"/>
      <c r="BI57" s="289"/>
      <c r="BJ57" s="289"/>
    </row>
    <row r="58" spans="1:62" ht="12.75" customHeight="1">
      <c r="A58" s="10">
        <v>21</v>
      </c>
      <c r="B58" s="99" t="s">
        <v>105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81" t="s">
        <v>11</v>
      </c>
      <c r="AA58" s="83"/>
      <c r="AB58" s="83"/>
      <c r="AC58" s="82"/>
      <c r="AD58" s="81">
        <v>4</v>
      </c>
      <c r="AE58" s="83"/>
      <c r="AF58" s="83"/>
      <c r="AG58" s="82"/>
      <c r="AH58" s="219">
        <v>18</v>
      </c>
      <c r="AI58" s="220"/>
      <c r="AJ58" s="220"/>
      <c r="AK58" s="221"/>
      <c r="AL58" s="86">
        <f t="shared" si="0"/>
        <v>648</v>
      </c>
      <c r="AM58" s="86"/>
      <c r="AN58" s="86"/>
      <c r="AO58" s="86"/>
      <c r="AP58" s="81">
        <v>208</v>
      </c>
      <c r="AQ58" s="83"/>
      <c r="AR58" s="81"/>
      <c r="AS58" s="82"/>
      <c r="AT58" s="81">
        <v>208</v>
      </c>
      <c r="AU58" s="83"/>
      <c r="AV58" s="81"/>
      <c r="AW58" s="82"/>
      <c r="AX58" s="81">
        <v>440</v>
      </c>
      <c r="AY58" s="83"/>
      <c r="AZ58" s="83"/>
      <c r="BA58" s="82"/>
      <c r="BB58" s="10"/>
      <c r="BC58" s="10" t="s">
        <v>11</v>
      </c>
      <c r="BD58" s="10"/>
      <c r="BE58" s="36">
        <v>16</v>
      </c>
      <c r="BF58" s="289" t="s">
        <v>132</v>
      </c>
      <c r="BG58" s="289"/>
      <c r="BH58" s="289"/>
      <c r="BI58" s="289"/>
      <c r="BJ58" s="289"/>
    </row>
    <row r="59" spans="1:62" ht="12.75" customHeight="1">
      <c r="A59" s="10">
        <v>22</v>
      </c>
      <c r="B59" s="109" t="s">
        <v>152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81" t="s">
        <v>11</v>
      </c>
      <c r="AA59" s="83"/>
      <c r="AB59" s="83"/>
      <c r="AC59" s="82"/>
      <c r="AD59" s="81">
        <v>2</v>
      </c>
      <c r="AE59" s="83"/>
      <c r="AF59" s="83"/>
      <c r="AG59" s="82"/>
      <c r="AH59" s="219">
        <v>6</v>
      </c>
      <c r="AI59" s="220"/>
      <c r="AJ59" s="220"/>
      <c r="AK59" s="221"/>
      <c r="AL59" s="86">
        <f t="shared" si="0"/>
        <v>216</v>
      </c>
      <c r="AM59" s="86"/>
      <c r="AN59" s="86"/>
      <c r="AO59" s="86"/>
      <c r="AP59" s="81" t="s">
        <v>11</v>
      </c>
      <c r="AQ59" s="83"/>
      <c r="AR59" s="81"/>
      <c r="AS59" s="82"/>
      <c r="AT59" s="81"/>
      <c r="AU59" s="83"/>
      <c r="AV59" s="81"/>
      <c r="AW59" s="82"/>
      <c r="AX59" s="81">
        <v>216</v>
      </c>
      <c r="AY59" s="83"/>
      <c r="AZ59" s="83"/>
      <c r="BA59" s="82"/>
      <c r="BB59" s="10"/>
      <c r="BC59" s="10" t="s">
        <v>138</v>
      </c>
      <c r="BD59" s="10"/>
      <c r="BE59" s="36" t="s">
        <v>11</v>
      </c>
      <c r="BF59" s="289" t="s">
        <v>132</v>
      </c>
      <c r="BG59" s="289"/>
      <c r="BH59" s="289"/>
      <c r="BI59" s="289"/>
      <c r="BJ59" s="289"/>
    </row>
    <row r="60" spans="1:62" ht="12.75" customHeight="1">
      <c r="A60" s="10">
        <v>23</v>
      </c>
      <c r="B60" s="217" t="s">
        <v>160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81" t="s">
        <v>11</v>
      </c>
      <c r="AA60" s="83"/>
      <c r="AB60" s="83"/>
      <c r="AC60" s="82"/>
      <c r="AD60" s="81">
        <v>4</v>
      </c>
      <c r="AE60" s="83"/>
      <c r="AF60" s="83"/>
      <c r="AG60" s="82"/>
      <c r="AH60" s="219">
        <v>6</v>
      </c>
      <c r="AI60" s="220"/>
      <c r="AJ60" s="220"/>
      <c r="AK60" s="221"/>
      <c r="AL60" s="86">
        <f t="shared" si="0"/>
        <v>216</v>
      </c>
      <c r="AM60" s="86"/>
      <c r="AN60" s="86"/>
      <c r="AO60" s="86"/>
      <c r="AP60" s="81" t="s">
        <v>11</v>
      </c>
      <c r="AQ60" s="83"/>
      <c r="AR60" s="81"/>
      <c r="AS60" s="82"/>
      <c r="AT60" s="81"/>
      <c r="AU60" s="83"/>
      <c r="AV60" s="81"/>
      <c r="AW60" s="82"/>
      <c r="AX60" s="81">
        <v>216</v>
      </c>
      <c r="AY60" s="83"/>
      <c r="AZ60" s="83"/>
      <c r="BA60" s="82"/>
      <c r="BB60" s="10"/>
      <c r="BC60" s="10" t="s">
        <v>11</v>
      </c>
      <c r="BD60" s="10"/>
      <c r="BE60" s="36" t="s">
        <v>138</v>
      </c>
      <c r="BF60" s="289" t="s">
        <v>132</v>
      </c>
      <c r="BG60" s="289"/>
      <c r="BH60" s="289"/>
      <c r="BI60" s="289"/>
      <c r="BJ60" s="289"/>
    </row>
    <row r="61" spans="1:79" s="45" customFormat="1" ht="12.75" customHeight="1">
      <c r="A61" s="44" t="s">
        <v>146</v>
      </c>
      <c r="B61" s="210" t="s">
        <v>60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2"/>
      <c r="Z61" s="213"/>
      <c r="AA61" s="214"/>
      <c r="AB61" s="214"/>
      <c r="AC61" s="215"/>
      <c r="AD61" s="103"/>
      <c r="AE61" s="104"/>
      <c r="AF61" s="104"/>
      <c r="AG61" s="105"/>
      <c r="AH61" s="154">
        <v>6</v>
      </c>
      <c r="AI61" s="155"/>
      <c r="AJ61" s="155"/>
      <c r="AK61" s="156"/>
      <c r="AL61" s="216">
        <f t="shared" si="0"/>
        <v>216</v>
      </c>
      <c r="AM61" s="216"/>
      <c r="AN61" s="216"/>
      <c r="AO61" s="216"/>
      <c r="AP61" s="84"/>
      <c r="AQ61" s="85"/>
      <c r="AR61" s="84"/>
      <c r="AS61" s="85"/>
      <c r="AT61" s="84"/>
      <c r="AU61" s="85"/>
      <c r="AV61" s="84"/>
      <c r="AW61" s="85"/>
      <c r="AX61" s="157">
        <v>216</v>
      </c>
      <c r="AY61" s="159"/>
      <c r="AZ61" s="159"/>
      <c r="BA61" s="158"/>
      <c r="BB61" s="47"/>
      <c r="BC61" s="48" t="s">
        <v>11</v>
      </c>
      <c r="BD61" s="48" t="s">
        <v>11</v>
      </c>
      <c r="BE61" s="51"/>
      <c r="BF61" s="243"/>
      <c r="BG61" s="243"/>
      <c r="BH61" s="243"/>
      <c r="BI61" s="243"/>
      <c r="BJ61" s="243"/>
      <c r="BK61" s="61"/>
      <c r="BL61" s="61"/>
      <c r="BM61" s="64"/>
      <c r="BN61" s="64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1:66" ht="12.75" customHeight="1">
      <c r="A62" s="4" t="s">
        <v>12</v>
      </c>
      <c r="B62" s="199" t="s">
        <v>13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1"/>
      <c r="P62" s="202" t="s">
        <v>14</v>
      </c>
      <c r="Q62" s="202"/>
      <c r="R62" s="202"/>
      <c r="S62" s="202" t="s">
        <v>15</v>
      </c>
      <c r="T62" s="202"/>
      <c r="U62" s="202"/>
      <c r="V62" s="203" t="s">
        <v>139</v>
      </c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3"/>
      <c r="AH62" s="204">
        <f>SUM(AH24,AH32,AH54,AH61)</f>
        <v>120</v>
      </c>
      <c r="AI62" s="205"/>
      <c r="AJ62" s="205"/>
      <c r="AK62" s="206"/>
      <c r="AL62" s="207">
        <f>SUM(AL24,AL32,AL54,AL61)</f>
        <v>4320</v>
      </c>
      <c r="AM62" s="208"/>
      <c r="AN62" s="208"/>
      <c r="AO62" s="209"/>
      <c r="AP62" s="184">
        <f>SUM(AP24,AP32,AP54)</f>
        <v>1024</v>
      </c>
      <c r="AQ62" s="185"/>
      <c r="AR62" s="184">
        <f>SUM(AR24,AR32,AR54)</f>
        <v>306</v>
      </c>
      <c r="AS62" s="185"/>
      <c r="AT62" s="184">
        <f>SUM(AT24,AT32,AT54)</f>
        <v>242</v>
      </c>
      <c r="AU62" s="185"/>
      <c r="AV62" s="184">
        <f>SUM(AV24,AV32,AV54)</f>
        <v>476</v>
      </c>
      <c r="AW62" s="185"/>
      <c r="AX62" s="184">
        <f>SUM(AX24,AX32,AX54,AX61)</f>
        <v>3296</v>
      </c>
      <c r="AY62" s="196"/>
      <c r="AZ62" s="196"/>
      <c r="BA62" s="197"/>
      <c r="BB62" s="78">
        <f>SUM(BB24,BB32,BB54)</f>
        <v>16</v>
      </c>
      <c r="BC62" s="78">
        <f>SUM(BC24,BC32,BC54)</f>
        <v>16</v>
      </c>
      <c r="BD62" s="78">
        <f>SUM(BD24,BD32,BD54)</f>
        <v>16</v>
      </c>
      <c r="BE62" s="78">
        <f>SUM(BE24,BE32,BE54)</f>
        <v>16</v>
      </c>
      <c r="BF62" s="296"/>
      <c r="BG62" s="297"/>
      <c r="BH62" s="297"/>
      <c r="BI62" s="297"/>
      <c r="BJ62" s="297"/>
      <c r="BK62" s="65"/>
      <c r="BL62" s="65"/>
      <c r="BM62" s="66"/>
      <c r="BN62" s="66"/>
    </row>
    <row r="63" spans="1:62" ht="12.75" customHeight="1">
      <c r="A63" s="71">
        <v>1</v>
      </c>
      <c r="B63" s="198" t="s">
        <v>16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64">
        <v>2</v>
      </c>
      <c r="Q63" s="164"/>
      <c r="R63" s="164"/>
      <c r="S63" s="164">
        <v>60</v>
      </c>
      <c r="T63" s="164"/>
      <c r="U63" s="164"/>
      <c r="V63" s="181" t="s">
        <v>17</v>
      </c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3"/>
      <c r="AL63" s="186" t="s">
        <v>11</v>
      </c>
      <c r="AM63" s="186"/>
      <c r="AN63" s="186"/>
      <c r="AO63" s="186"/>
      <c r="AP63" s="187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9"/>
      <c r="BB63" s="9"/>
      <c r="BC63" s="9"/>
      <c r="BD63" s="9"/>
      <c r="BE63" s="50"/>
      <c r="BF63" s="291"/>
      <c r="BG63" s="291"/>
      <c r="BH63" s="291"/>
      <c r="BI63" s="291"/>
      <c r="BJ63" s="291"/>
    </row>
    <row r="64" spans="1:62" ht="12.75" customHeight="1">
      <c r="A64" s="71">
        <v>2</v>
      </c>
      <c r="B64" s="198" t="s">
        <v>169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64" t="s">
        <v>11</v>
      </c>
      <c r="Q64" s="164"/>
      <c r="R64" s="164"/>
      <c r="S64" s="164" t="s">
        <v>11</v>
      </c>
      <c r="T64" s="164"/>
      <c r="U64" s="164"/>
      <c r="V64" s="181" t="s">
        <v>18</v>
      </c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3"/>
      <c r="AL64" s="86" t="s">
        <v>11</v>
      </c>
      <c r="AM64" s="86"/>
      <c r="AN64" s="86"/>
      <c r="AO64" s="86"/>
      <c r="AP64" s="190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2"/>
      <c r="BB64" s="9"/>
      <c r="BC64" s="9"/>
      <c r="BD64" s="9"/>
      <c r="BE64" s="50"/>
      <c r="BF64" s="291"/>
      <c r="BG64" s="291"/>
      <c r="BH64" s="291"/>
      <c r="BI64" s="291"/>
      <c r="BJ64" s="291"/>
    </row>
    <row r="65" spans="1:62" ht="12.75" customHeight="1">
      <c r="A65" s="71"/>
      <c r="B65" s="198" t="s">
        <v>170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64">
        <v>1</v>
      </c>
      <c r="Q65" s="164"/>
      <c r="R65" s="164"/>
      <c r="S65" s="164">
        <v>60</v>
      </c>
      <c r="T65" s="164"/>
      <c r="U65" s="164"/>
      <c r="V65" s="181" t="s">
        <v>19</v>
      </c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3"/>
      <c r="AL65" s="86">
        <f>SUM(BB65:BE65)</f>
        <v>12</v>
      </c>
      <c r="AM65" s="86"/>
      <c r="AN65" s="86"/>
      <c r="AO65" s="86"/>
      <c r="AP65" s="190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2"/>
      <c r="BB65" s="10">
        <v>4</v>
      </c>
      <c r="BC65" s="10">
        <v>4</v>
      </c>
      <c r="BD65" s="10">
        <v>4</v>
      </c>
      <c r="BE65" s="36">
        <v>0</v>
      </c>
      <c r="BF65" s="291"/>
      <c r="BG65" s="291"/>
      <c r="BH65" s="291"/>
      <c r="BI65" s="291"/>
      <c r="BJ65" s="291"/>
    </row>
    <row r="66" spans="1:62" ht="12.75" customHeight="1">
      <c r="A66" s="71" t="s">
        <v>171</v>
      </c>
      <c r="B66" s="198" t="s">
        <v>176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64"/>
      <c r="Q66" s="164"/>
      <c r="R66" s="164"/>
      <c r="S66" s="164"/>
      <c r="T66" s="164"/>
      <c r="U66" s="164"/>
      <c r="V66" s="178" t="s">
        <v>20</v>
      </c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80"/>
      <c r="AL66" s="86">
        <f>SUM(BB66:BE66)</f>
        <v>13</v>
      </c>
      <c r="AM66" s="86"/>
      <c r="AN66" s="86"/>
      <c r="AO66" s="86"/>
      <c r="AP66" s="193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5"/>
      <c r="BB66" s="10">
        <v>4</v>
      </c>
      <c r="BC66" s="10">
        <v>5</v>
      </c>
      <c r="BD66" s="10">
        <v>2</v>
      </c>
      <c r="BE66" s="36">
        <v>2</v>
      </c>
      <c r="BF66" s="291"/>
      <c r="BG66" s="291"/>
      <c r="BH66" s="291"/>
      <c r="BI66" s="291"/>
      <c r="BJ66" s="291"/>
    </row>
    <row r="67" spans="1:62" s="56" customFormat="1" ht="12.75" customHeight="1">
      <c r="A67" s="70"/>
      <c r="B67" s="198" t="s">
        <v>172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64">
        <v>2</v>
      </c>
      <c r="Q67" s="164"/>
      <c r="R67" s="164"/>
      <c r="S67" s="164">
        <v>60</v>
      </c>
      <c r="T67" s="164"/>
      <c r="U67" s="164"/>
      <c r="V67" s="169" t="s">
        <v>150</v>
      </c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1"/>
      <c r="AX67" s="172" t="s">
        <v>60</v>
      </c>
      <c r="AY67" s="173"/>
      <c r="AZ67" s="173"/>
      <c r="BA67" s="173"/>
      <c r="BB67" s="173"/>
      <c r="BC67" s="173"/>
      <c r="BD67" s="173"/>
      <c r="BE67" s="174"/>
      <c r="BF67" s="301"/>
      <c r="BG67" s="302"/>
      <c r="BH67" s="302"/>
      <c r="BI67" s="302"/>
      <c r="BJ67" s="303"/>
    </row>
    <row r="68" spans="1:62" s="56" customFormat="1" ht="12.75" customHeight="1">
      <c r="A68" s="70" t="s">
        <v>173</v>
      </c>
      <c r="B68" s="160" t="s">
        <v>174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2"/>
      <c r="P68" s="164"/>
      <c r="Q68" s="164"/>
      <c r="R68" s="164"/>
      <c r="S68" s="164"/>
      <c r="T68" s="164"/>
      <c r="U68" s="164"/>
      <c r="V68" s="165" t="s">
        <v>21</v>
      </c>
      <c r="W68" s="166"/>
      <c r="X68" s="166"/>
      <c r="Y68" s="166"/>
      <c r="Z68" s="166"/>
      <c r="AA68" s="167"/>
      <c r="AB68" s="168" t="s">
        <v>14</v>
      </c>
      <c r="AC68" s="168"/>
      <c r="AD68" s="168"/>
      <c r="AE68" s="168" t="s">
        <v>22</v>
      </c>
      <c r="AF68" s="168"/>
      <c r="AG68" s="168"/>
      <c r="AH68" s="165" t="s">
        <v>21</v>
      </c>
      <c r="AI68" s="166"/>
      <c r="AJ68" s="166"/>
      <c r="AK68" s="166"/>
      <c r="AL68" s="166"/>
      <c r="AM68" s="166"/>
      <c r="AN68" s="166"/>
      <c r="AO68" s="166"/>
      <c r="AP68" s="167"/>
      <c r="AQ68" s="165" t="s">
        <v>14</v>
      </c>
      <c r="AR68" s="166"/>
      <c r="AS68" s="167"/>
      <c r="AT68" s="165" t="s">
        <v>22</v>
      </c>
      <c r="AU68" s="166"/>
      <c r="AV68" s="166"/>
      <c r="AW68" s="167"/>
      <c r="AX68" s="175"/>
      <c r="AY68" s="176"/>
      <c r="AZ68" s="176"/>
      <c r="BA68" s="176"/>
      <c r="BB68" s="176"/>
      <c r="BC68" s="176"/>
      <c r="BD68" s="176"/>
      <c r="BE68" s="177"/>
      <c r="BF68" s="304"/>
      <c r="BG68" s="305"/>
      <c r="BH68" s="305"/>
      <c r="BI68" s="305"/>
      <c r="BJ68" s="306"/>
    </row>
    <row r="69" spans="1:120" ht="12.75" customHeight="1">
      <c r="A69" s="9"/>
      <c r="B69" s="316" t="s">
        <v>175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8"/>
      <c r="P69" s="163"/>
      <c r="Q69" s="163"/>
      <c r="R69" s="163"/>
      <c r="S69" s="163"/>
      <c r="T69" s="163"/>
      <c r="U69" s="163"/>
      <c r="V69" s="164" t="s">
        <v>151</v>
      </c>
      <c r="W69" s="164"/>
      <c r="X69" s="164"/>
      <c r="Y69" s="164"/>
      <c r="Z69" s="164"/>
      <c r="AA69" s="164"/>
      <c r="AB69" s="164">
        <v>2</v>
      </c>
      <c r="AC69" s="164"/>
      <c r="AD69" s="164"/>
      <c r="AE69" s="164">
        <v>4</v>
      </c>
      <c r="AF69" s="164"/>
      <c r="AG69" s="164"/>
      <c r="AH69" s="334" t="s">
        <v>155</v>
      </c>
      <c r="AI69" s="335"/>
      <c r="AJ69" s="335"/>
      <c r="AK69" s="335"/>
      <c r="AL69" s="335"/>
      <c r="AM69" s="335"/>
      <c r="AN69" s="335"/>
      <c r="AO69" s="335"/>
      <c r="AP69" s="336"/>
      <c r="AQ69" s="322"/>
      <c r="AR69" s="323"/>
      <c r="AS69" s="324"/>
      <c r="AT69" s="322" t="s">
        <v>11</v>
      </c>
      <c r="AU69" s="323"/>
      <c r="AV69" s="323"/>
      <c r="AW69" s="324"/>
      <c r="AX69" s="298" t="s">
        <v>156</v>
      </c>
      <c r="AY69" s="299"/>
      <c r="AZ69" s="299"/>
      <c r="BA69" s="299"/>
      <c r="BB69" s="299"/>
      <c r="BC69" s="299"/>
      <c r="BD69" s="299"/>
      <c r="BE69" s="300"/>
      <c r="BF69" s="304"/>
      <c r="BG69" s="305"/>
      <c r="BH69" s="305"/>
      <c r="BI69" s="305"/>
      <c r="BJ69" s="306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</row>
    <row r="70" spans="1:120" ht="12.75" customHeight="1">
      <c r="A70" s="9"/>
      <c r="B70" s="181" t="s">
        <v>154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3"/>
      <c r="P70" s="164">
        <v>1.2</v>
      </c>
      <c r="Q70" s="164"/>
      <c r="R70" s="164"/>
      <c r="S70" s="164">
        <v>140</v>
      </c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319" t="s">
        <v>157</v>
      </c>
      <c r="AI70" s="320"/>
      <c r="AJ70" s="320"/>
      <c r="AK70" s="320"/>
      <c r="AL70" s="320"/>
      <c r="AM70" s="320"/>
      <c r="AN70" s="320"/>
      <c r="AO70" s="320"/>
      <c r="AP70" s="321"/>
      <c r="AQ70" s="322">
        <v>4</v>
      </c>
      <c r="AR70" s="323"/>
      <c r="AS70" s="324"/>
      <c r="AT70" s="328">
        <v>4</v>
      </c>
      <c r="AU70" s="329"/>
      <c r="AV70" s="329"/>
      <c r="AW70" s="330"/>
      <c r="AX70" s="325" t="s">
        <v>158</v>
      </c>
      <c r="AY70" s="326"/>
      <c r="AZ70" s="326"/>
      <c r="BA70" s="326"/>
      <c r="BB70" s="326"/>
      <c r="BC70" s="326"/>
      <c r="BD70" s="326"/>
      <c r="BE70" s="327"/>
      <c r="BF70" s="307"/>
      <c r="BG70" s="308"/>
      <c r="BH70" s="308"/>
      <c r="BI70" s="308"/>
      <c r="BJ70" s="30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</row>
    <row r="71" spans="3:63" s="72" customFormat="1" ht="11.25">
      <c r="C71" s="333" t="s">
        <v>161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73"/>
      <c r="BI71" s="73"/>
      <c r="BJ71" s="73"/>
      <c r="BK71" s="73"/>
    </row>
    <row r="72" spans="3:63" s="72" customFormat="1" ht="11.25">
      <c r="C72" s="74" t="s">
        <v>135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313" t="s">
        <v>162</v>
      </c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75"/>
      <c r="BD72" s="75"/>
      <c r="BE72" s="75"/>
      <c r="BF72" s="75"/>
      <c r="BG72" s="75"/>
      <c r="BH72" s="75"/>
      <c r="BI72" s="75"/>
      <c r="BJ72" s="75"/>
      <c r="BK72" s="75"/>
    </row>
    <row r="73" spans="1:64" ht="21.75" customHeight="1">
      <c r="A73" s="1"/>
      <c r="B73" s="1"/>
      <c r="C73" s="1"/>
      <c r="D73" s="1"/>
      <c r="E73" s="1"/>
      <c r="F73" s="314" t="s">
        <v>89</v>
      </c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7"/>
      <c r="V73" s="37"/>
      <c r="W73" s="37"/>
      <c r="X73" s="37"/>
      <c r="Y73" s="37"/>
      <c r="Z73" s="37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315" t="s">
        <v>90</v>
      </c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1"/>
      <c r="BJ73" s="3"/>
      <c r="BK73" s="12"/>
      <c r="BL73" s="12"/>
    </row>
    <row r="74" spans="1:64" ht="12.75">
      <c r="A74" s="1"/>
      <c r="B74" s="1"/>
      <c r="C74" s="1"/>
      <c r="D74" s="1"/>
      <c r="E74" s="1"/>
      <c r="F74" s="1"/>
      <c r="G74" s="1"/>
      <c r="H74" s="244" t="s">
        <v>91</v>
      </c>
      <c r="I74" s="244"/>
      <c r="J74" s="244"/>
      <c r="K74" s="244"/>
      <c r="L74" s="244"/>
      <c r="M74" s="244"/>
      <c r="N74" s="244"/>
      <c r="O74" s="244"/>
      <c r="P74" s="24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1"/>
      <c r="AB74" s="1"/>
      <c r="AC74" s="1"/>
      <c r="AD74" s="1"/>
      <c r="AE74" s="1"/>
      <c r="AF74" s="1"/>
      <c r="AG74" s="1"/>
      <c r="AH74" s="1"/>
      <c r="AI74" s="1"/>
      <c r="AJ74" s="67"/>
      <c r="AK74" s="67"/>
      <c r="AL74" s="67"/>
      <c r="AM74" s="67"/>
      <c r="AN74" s="67"/>
      <c r="AO74" s="67"/>
      <c r="AP74" s="67"/>
      <c r="AQ74" s="67"/>
      <c r="AR74" s="67"/>
      <c r="AS74" s="312" t="s">
        <v>163</v>
      </c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17"/>
      <c r="BJ74" s="3"/>
      <c r="BK74" s="12"/>
      <c r="BL74" s="12"/>
    </row>
    <row r="75" spans="1:62" ht="12.75">
      <c r="A75" s="1"/>
      <c r="B75" s="1"/>
      <c r="C75" s="1"/>
      <c r="D75" s="1"/>
      <c r="E75" s="1"/>
      <c r="F75" s="292" t="s">
        <v>92</v>
      </c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12"/>
      <c r="T75" s="12"/>
      <c r="U75" s="12"/>
      <c r="V75" s="12"/>
      <c r="W75" s="12"/>
      <c r="X75" s="12"/>
      <c r="Y75" s="12"/>
      <c r="Z75" s="12"/>
      <c r="AA75" s="1"/>
      <c r="AB75" s="1"/>
      <c r="AC75" s="1"/>
      <c r="AD75" s="1"/>
      <c r="AE75" s="1"/>
      <c r="AF75" s="1"/>
      <c r="AG75" s="1"/>
      <c r="AH75" s="1"/>
      <c r="AI75" s="1"/>
      <c r="AJ75" s="67"/>
      <c r="AK75" s="67"/>
      <c r="AL75" s="67"/>
      <c r="AM75" s="67"/>
      <c r="AN75" s="67"/>
      <c r="AO75" s="67"/>
      <c r="AP75" s="67"/>
      <c r="AQ75" s="67"/>
      <c r="AR75" s="67"/>
      <c r="AS75" s="312" t="s">
        <v>164</v>
      </c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17"/>
      <c r="BJ75" s="3"/>
    </row>
    <row r="76" spans="1:62" ht="12.75">
      <c r="A76" s="1"/>
      <c r="B76" s="1"/>
      <c r="C76" s="1"/>
      <c r="D76" s="1"/>
      <c r="E76" s="1"/>
      <c r="F76" s="1"/>
      <c r="G76" s="1"/>
      <c r="H76" s="1"/>
      <c r="I76" s="293" t="s">
        <v>93</v>
      </c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1"/>
      <c r="AB76" s="1"/>
      <c r="AC76" s="1"/>
      <c r="AD76" s="1"/>
      <c r="AE76" s="1"/>
      <c r="AF76" s="1"/>
      <c r="AG76" s="1"/>
      <c r="AH76" s="1"/>
      <c r="AI76" s="1"/>
      <c r="AJ76" s="67"/>
      <c r="AK76" s="67"/>
      <c r="AL76" s="67"/>
      <c r="AM76" s="67"/>
      <c r="AN76" s="67"/>
      <c r="AO76" s="67"/>
      <c r="AP76" s="67"/>
      <c r="AQ76" s="67"/>
      <c r="AR76" s="67"/>
      <c r="AS76" s="17"/>
      <c r="AT76" s="17"/>
      <c r="AU76" s="76"/>
      <c r="AV76" s="312" t="s">
        <v>165</v>
      </c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17"/>
      <c r="BJ76" s="3"/>
    </row>
    <row r="78" spans="1:107" s="59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s="59" customFormat="1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1:61" s="3" customFormat="1" ht="18.75" customHeight="1">
      <c r="A80" s="1"/>
      <c r="B80" s="1"/>
      <c r="C80" s="1"/>
      <c r="D80" s="1"/>
      <c r="E80" s="1"/>
      <c r="F80" s="1"/>
      <c r="G80" s="1"/>
      <c r="H80" s="1"/>
      <c r="I80" s="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8"/>
      <c r="AT80" s="18"/>
      <c r="AU80" s="18"/>
      <c r="AV80" s="18"/>
      <c r="AW80" s="18"/>
      <c r="AX80" s="18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</row>
    <row r="81" spans="1:61" s="3" customFormat="1" ht="12.75">
      <c r="A81" s="1"/>
      <c r="B81" s="1"/>
      <c r="C81" s="1"/>
      <c r="D81" s="1"/>
      <c r="E81" s="1"/>
      <c r="F81" s="1"/>
      <c r="G81" s="1"/>
      <c r="H81" s="1"/>
      <c r="I81" s="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8"/>
    </row>
    <row r="82" spans="1:61" s="3" customFormat="1" ht="12.75">
      <c r="A82" s="1"/>
      <c r="B82" s="1"/>
      <c r="C82" s="1"/>
      <c r="D82" s="1"/>
      <c r="E82" s="1"/>
      <c r="F82" s="1"/>
      <c r="G82" s="1"/>
      <c r="H82" s="1"/>
      <c r="I82" s="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1"/>
    </row>
    <row r="83" spans="1:61" s="3" customFormat="1" ht="12.75">
      <c r="A83" s="1"/>
      <c r="B83" s="1"/>
      <c r="C83" s="1"/>
      <c r="D83" s="1"/>
      <c r="E83" s="1"/>
      <c r="F83" s="1"/>
      <c r="G83" s="1"/>
      <c r="H83" s="1"/>
      <c r="I83" s="1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1"/>
    </row>
    <row r="84" spans="2:62" s="56" customFormat="1" ht="12.75"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57"/>
      <c r="BH84" s="57"/>
      <c r="BI84" s="57"/>
      <c r="BJ84" s="57"/>
    </row>
    <row r="85" spans="2:62" s="56" customFormat="1" ht="12.75">
      <c r="B85" s="58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</row>
    <row r="86" spans="1:107" s="59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s="59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s="59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s="59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s="59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s="59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s="5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s="59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s="59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s="59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s="59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s="59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s="59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s="59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s="59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s="59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s="59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s="59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s="59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s="59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s="59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s="59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s="59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s="59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s="59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s="59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s="59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s="59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s="59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s="59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7" s="59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s="59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s="59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1:107" s="59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s="59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s="59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1:81" s="59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s="59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s="59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s="59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s="59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s="59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s="59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s="59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s="59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s="59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s="59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s="59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s="59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s="59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s="59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s="59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s="59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spans="1:81" s="59" customFormat="1" ht="15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</row>
    <row r="140" spans="1:81" s="59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</row>
    <row r="141" spans="1:81" s="59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</row>
    <row r="142" spans="1:81" s="59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s="59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81" s="59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</row>
    <row r="145" spans="1:81" s="59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</row>
    <row r="146" spans="1:81" s="59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</row>
    <row r="147" spans="1:81" s="59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</row>
    <row r="148" spans="1:81" s="59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</row>
    <row r="149" spans="1:81" s="59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</row>
    <row r="150" spans="1:81" s="59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</row>
    <row r="151" spans="1:65" s="59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s="59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s="59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s="59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s="59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s="59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s="59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s="59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s="59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s="59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s="59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s="59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s="59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66:81" ht="12.75"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66:81" ht="12.75"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66:81" ht="12.75"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66:81" ht="12.75"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66:81" ht="12.75"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66:81" ht="12.75"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0" spans="66:81" ht="12.75"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</row>
    <row r="171" spans="66:81" ht="12.75"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</row>
    <row r="172" spans="66:81" ht="12.75"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</row>
    <row r="173" spans="66:81" ht="12.75"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</row>
    <row r="174" spans="66:81" ht="12.75"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</row>
    <row r="175" spans="66:81" ht="12.75"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</row>
    <row r="176" spans="66:81" ht="12.75"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</row>
    <row r="177" spans="66:81" ht="12.75"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</row>
    <row r="178" spans="66:81" ht="12.75"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</row>
    <row r="179" spans="66:81" ht="12.75"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</row>
    <row r="180" spans="66:81" ht="12.75"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</row>
    <row r="181" spans="66:81" ht="12.75"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</row>
    <row r="182" spans="66:81" ht="12.75"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</row>
    <row r="183" spans="66:81" ht="12.75"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</row>
    <row r="184" spans="66:81" ht="12.75"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</row>
    <row r="185" spans="66:81" ht="12.75"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</row>
    <row r="186" spans="66:81" ht="12.75"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</row>
    <row r="187" spans="66:81" ht="12.75"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</row>
    <row r="188" spans="66:81" ht="12.75"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</row>
    <row r="189" spans="66:81" ht="12.75"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</row>
    <row r="190" spans="66:81" ht="12.75"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</row>
    <row r="191" spans="66:81" ht="12.75"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</row>
    <row r="192" spans="66:81" ht="12.75"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</row>
    <row r="208" spans="1:6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</row>
    <row r="209" spans="1:6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</row>
    <row r="210" spans="1:6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</row>
    <row r="211" spans="1:6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</row>
    <row r="212" spans="1:6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</row>
    <row r="213" spans="1:6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</row>
    <row r="214" spans="1:6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</row>
    <row r="215" spans="1:6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</row>
    <row r="216" spans="1:6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</row>
    <row r="217" spans="1:6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</row>
    <row r="218" spans="1:6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</row>
    <row r="219" spans="1:6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</row>
    <row r="220" spans="1:6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</row>
    <row r="221" spans="1:6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</row>
    <row r="222" spans="1:6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</row>
    <row r="223" spans="1:6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</row>
    <row r="224" spans="1:6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</row>
    <row r="225" spans="1:6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</row>
    <row r="226" spans="1:6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</row>
    <row r="227" spans="1:6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</row>
    <row r="228" spans="1:6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</row>
    <row r="229" spans="1:6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</row>
    <row r="230" spans="1:6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</row>
    <row r="231" spans="1:6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</row>
    <row r="232" spans="1:6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</row>
    <row r="233" spans="1:6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</row>
    <row r="234" spans="1:6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</row>
    <row r="235" spans="1:6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</row>
    <row r="236" spans="1:6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</row>
    <row r="237" spans="1:6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</row>
    <row r="238" spans="1:6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</row>
    <row r="239" spans="1:6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</row>
    <row r="240" spans="1:6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</row>
    <row r="241" spans="1:6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</row>
    <row r="242" spans="1:6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</row>
    <row r="243" spans="1:6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</row>
    <row r="244" spans="1:6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</row>
    <row r="245" spans="1:6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</row>
    <row r="246" spans="1:6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</row>
    <row r="247" spans="1:6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</row>
    <row r="248" spans="1:6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</row>
    <row r="249" spans="1:6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</row>
  </sheetData>
  <sheetProtection/>
  <mergeCells count="592">
    <mergeCell ref="BI12:BJ12"/>
    <mergeCell ref="BI13:BJ13"/>
    <mergeCell ref="BI14:BJ14"/>
    <mergeCell ref="H74:P74"/>
    <mergeCell ref="AS74:BH74"/>
    <mergeCell ref="C71:BG71"/>
    <mergeCell ref="AH69:AP69"/>
    <mergeCell ref="AQ69:AS69"/>
    <mergeCell ref="AT69:AW69"/>
    <mergeCell ref="F75:R75"/>
    <mergeCell ref="AS75:BH75"/>
    <mergeCell ref="AX70:BE70"/>
    <mergeCell ref="B70:O70"/>
    <mergeCell ref="P70:R70"/>
    <mergeCell ref="S70:U70"/>
    <mergeCell ref="V70:AA70"/>
    <mergeCell ref="AT70:AW70"/>
    <mergeCell ref="AB70:AD70"/>
    <mergeCell ref="AE70:AG70"/>
    <mergeCell ref="I76:Z76"/>
    <mergeCell ref="AV76:BH76"/>
    <mergeCell ref="R72:BB72"/>
    <mergeCell ref="F73:T73"/>
    <mergeCell ref="AS73:BH73"/>
    <mergeCell ref="P67:R67"/>
    <mergeCell ref="B67:O67"/>
    <mergeCell ref="B69:O69"/>
    <mergeCell ref="AH70:AP70"/>
    <mergeCell ref="AQ70:AS70"/>
    <mergeCell ref="AX69:BE69"/>
    <mergeCell ref="AE69:AG69"/>
    <mergeCell ref="BF67:BJ70"/>
    <mergeCell ref="S67:U67"/>
    <mergeCell ref="C85:BJ85"/>
    <mergeCell ref="AH68:AP68"/>
    <mergeCell ref="AQ68:AS68"/>
    <mergeCell ref="AT68:AW68"/>
    <mergeCell ref="AY80:BI80"/>
    <mergeCell ref="AS81:BH81"/>
    <mergeCell ref="AT82:BH82"/>
    <mergeCell ref="J83:V83"/>
    <mergeCell ref="AY83:BH83"/>
    <mergeCell ref="B84:BF84"/>
    <mergeCell ref="BD2:BJ3"/>
    <mergeCell ref="BF63:BJ63"/>
    <mergeCell ref="BF64:BJ64"/>
    <mergeCell ref="BF65:BJ65"/>
    <mergeCell ref="BF62:BJ62"/>
    <mergeCell ref="BF56:BJ56"/>
    <mergeCell ref="BF57:BJ57"/>
    <mergeCell ref="BF58:BJ58"/>
    <mergeCell ref="BF59:BJ59"/>
    <mergeCell ref="BF60:BJ60"/>
    <mergeCell ref="BF66:BJ66"/>
    <mergeCell ref="BF61:BJ61"/>
    <mergeCell ref="BF53:BJ53"/>
    <mergeCell ref="BF44:BJ44"/>
    <mergeCell ref="BF54:BJ54"/>
    <mergeCell ref="BF55:BJ55"/>
    <mergeCell ref="BF49:BJ49"/>
    <mergeCell ref="BF51:BJ51"/>
    <mergeCell ref="BF52:BJ52"/>
    <mergeCell ref="BF39:BJ39"/>
    <mergeCell ref="BF32:BJ32"/>
    <mergeCell ref="BF36:BJ36"/>
    <mergeCell ref="BF30:BJ30"/>
    <mergeCell ref="BF40:BJ40"/>
    <mergeCell ref="BF33:BJ33"/>
    <mergeCell ref="BF31:BJ31"/>
    <mergeCell ref="BF37:BJ37"/>
    <mergeCell ref="BF38:BJ38"/>
    <mergeCell ref="BF41:BJ41"/>
    <mergeCell ref="BF50:BJ50"/>
    <mergeCell ref="BF43:BJ43"/>
    <mergeCell ref="BF46:BJ46"/>
    <mergeCell ref="BF47:BJ47"/>
    <mergeCell ref="BF48:BJ48"/>
    <mergeCell ref="BF45:BJ45"/>
    <mergeCell ref="BF42:BJ42"/>
    <mergeCell ref="BF35:BJ35"/>
    <mergeCell ref="AP26:AQ26"/>
    <mergeCell ref="AL25:AO25"/>
    <mergeCell ref="AR25:AS25"/>
    <mergeCell ref="BF28:BJ28"/>
    <mergeCell ref="BF25:BJ25"/>
    <mergeCell ref="BF27:BJ27"/>
    <mergeCell ref="BF29:BJ29"/>
    <mergeCell ref="BF34:BJ34"/>
    <mergeCell ref="BF26:BJ26"/>
    <mergeCell ref="BD1:BI1"/>
    <mergeCell ref="BF15:BF16"/>
    <mergeCell ref="BH15:BH16"/>
    <mergeCell ref="BI15:BI16"/>
    <mergeCell ref="BC10:BC11"/>
    <mergeCell ref="N3:AY3"/>
    <mergeCell ref="L16:N16"/>
    <mergeCell ref="T10:V10"/>
    <mergeCell ref="X10:Z10"/>
    <mergeCell ref="BI10:BJ11"/>
    <mergeCell ref="AK10:AN10"/>
    <mergeCell ref="AC12:AH12"/>
    <mergeCell ref="AN16:AP16"/>
    <mergeCell ref="Z20:AC22"/>
    <mergeCell ref="AA16:AE16"/>
    <mergeCell ref="AP21:AQ22"/>
    <mergeCell ref="AP20:AW20"/>
    <mergeCell ref="AP24:AQ24"/>
    <mergeCell ref="AR24:AS24"/>
    <mergeCell ref="AR23:AS23"/>
    <mergeCell ref="AH24:AK24"/>
    <mergeCell ref="AR21:AS22"/>
    <mergeCell ref="Z23:AC23"/>
    <mergeCell ref="BB22:BE22"/>
    <mergeCell ref="AX20:BA22"/>
    <mergeCell ref="BE15:BE16"/>
    <mergeCell ref="AV21:AW22"/>
    <mergeCell ref="BB20:BB21"/>
    <mergeCell ref="AT21:AU22"/>
    <mergeCell ref="A4:I4"/>
    <mergeCell ref="AB10:AE10"/>
    <mergeCell ref="A18:A22"/>
    <mergeCell ref="B18:Y22"/>
    <mergeCell ref="Z18:AG19"/>
    <mergeCell ref="AI16:AK16"/>
    <mergeCell ref="L4:BE4"/>
    <mergeCell ref="G12:N12"/>
    <mergeCell ref="G16:I16"/>
    <mergeCell ref="BB6:BJ6"/>
    <mergeCell ref="A2:I3"/>
    <mergeCell ref="AT25:AU25"/>
    <mergeCell ref="AP25:AQ25"/>
    <mergeCell ref="AL23:AO23"/>
    <mergeCell ref="AT23:AU23"/>
    <mergeCell ref="AL18:BA19"/>
    <mergeCell ref="AP23:AQ23"/>
    <mergeCell ref="AD23:AG23"/>
    <mergeCell ref="B25:AC25"/>
    <mergeCell ref="AD20:AG22"/>
    <mergeCell ref="K1:BC1"/>
    <mergeCell ref="K5:BA6"/>
    <mergeCell ref="BB15:BB16"/>
    <mergeCell ref="BC15:BC16"/>
    <mergeCell ref="BB10:BB11"/>
    <mergeCell ref="G13:N13"/>
    <mergeCell ref="AC13:AH13"/>
    <mergeCell ref="AS16:AX16"/>
    <mergeCell ref="AX10:BA10"/>
    <mergeCell ref="AO10:AR10"/>
    <mergeCell ref="Z24:AC24"/>
    <mergeCell ref="BJ15:BJ16"/>
    <mergeCell ref="Q16:S16"/>
    <mergeCell ref="V16:X16"/>
    <mergeCell ref="BD20:BD21"/>
    <mergeCell ref="BE20:BE21"/>
    <mergeCell ref="AD24:AG24"/>
    <mergeCell ref="BF24:BJ24"/>
    <mergeCell ref="BD15:BD16"/>
    <mergeCell ref="AV24:AW24"/>
    <mergeCell ref="AD25:AG25"/>
    <mergeCell ref="AH26:AK26"/>
    <mergeCell ref="AL26:AO26"/>
    <mergeCell ref="AH25:AK25"/>
    <mergeCell ref="O10:R10"/>
    <mergeCell ref="AL24:AO24"/>
    <mergeCell ref="AG10:AI10"/>
    <mergeCell ref="AL20:AO22"/>
    <mergeCell ref="B23:Y23"/>
    <mergeCell ref="B24:Y24"/>
    <mergeCell ref="B26:Y26"/>
    <mergeCell ref="Z26:AC26"/>
    <mergeCell ref="AL29:AO29"/>
    <mergeCell ref="AD28:AG28"/>
    <mergeCell ref="AH28:AK28"/>
    <mergeCell ref="AL28:AO28"/>
    <mergeCell ref="AL32:AO32"/>
    <mergeCell ref="AH32:AK32"/>
    <mergeCell ref="B31:Y31"/>
    <mergeCell ref="Z31:AC31"/>
    <mergeCell ref="AD31:AG31"/>
    <mergeCell ref="AH31:AK31"/>
    <mergeCell ref="AL31:AO31"/>
    <mergeCell ref="AR31:AS31"/>
    <mergeCell ref="AT31:AU31"/>
    <mergeCell ref="AT37:AU37"/>
    <mergeCell ref="AT36:AU36"/>
    <mergeCell ref="B32:Y32"/>
    <mergeCell ref="AD39:AG39"/>
    <mergeCell ref="AP32:AQ32"/>
    <mergeCell ref="AR32:AS32"/>
    <mergeCell ref="AT32:AU32"/>
    <mergeCell ref="AL39:AO39"/>
    <mergeCell ref="AH38:AK38"/>
    <mergeCell ref="AD35:AG35"/>
    <mergeCell ref="AP34:AQ34"/>
    <mergeCell ref="B33:Y33"/>
    <mergeCell ref="Z33:AC33"/>
    <mergeCell ref="AD33:AG33"/>
    <mergeCell ref="AH33:AK33"/>
    <mergeCell ref="AL33:AO33"/>
    <mergeCell ref="B34:Y34"/>
    <mergeCell ref="Z34:AC34"/>
    <mergeCell ref="AH35:AK35"/>
    <mergeCell ref="AL35:AO35"/>
    <mergeCell ref="AD34:AG34"/>
    <mergeCell ref="AH34:AK34"/>
    <mergeCell ref="AL34:AO34"/>
    <mergeCell ref="AH37:AK37"/>
    <mergeCell ref="AD40:AG40"/>
    <mergeCell ref="AT44:AU44"/>
    <mergeCell ref="AV44:AW44"/>
    <mergeCell ref="AV41:AW41"/>
    <mergeCell ref="AP42:AQ42"/>
    <mergeCell ref="AR43:AS43"/>
    <mergeCell ref="AR42:AS42"/>
    <mergeCell ref="AD41:AG41"/>
    <mergeCell ref="AL41:AO41"/>
    <mergeCell ref="AR33:AS33"/>
    <mergeCell ref="AV35:AW35"/>
    <mergeCell ref="AP33:AQ33"/>
    <mergeCell ref="AP43:AQ43"/>
    <mergeCell ref="AV43:AW43"/>
    <mergeCell ref="AT43:AU43"/>
    <mergeCell ref="AR39:AS39"/>
    <mergeCell ref="AT39:AU39"/>
    <mergeCell ref="AP39:AQ39"/>
    <mergeCell ref="AV39:AW39"/>
    <mergeCell ref="AP41:AQ41"/>
    <mergeCell ref="AR41:AS41"/>
    <mergeCell ref="AX41:BA41"/>
    <mergeCell ref="AT41:AU41"/>
    <mergeCell ref="AL40:AO40"/>
    <mergeCell ref="AV34:AW34"/>
    <mergeCell ref="AH43:AK43"/>
    <mergeCell ref="AH42:AK42"/>
    <mergeCell ref="AH46:AK46"/>
    <mergeCell ref="A10:A11"/>
    <mergeCell ref="B10:E10"/>
    <mergeCell ref="G10:I10"/>
    <mergeCell ref="K10:N10"/>
    <mergeCell ref="B40:Y40"/>
    <mergeCell ref="AH40:AK40"/>
    <mergeCell ref="Z40:AC40"/>
    <mergeCell ref="AH44:AK44"/>
    <mergeCell ref="AH45:AK45"/>
    <mergeCell ref="AP45:AQ45"/>
    <mergeCell ref="Z45:AC45"/>
    <mergeCell ref="AR35:AS35"/>
    <mergeCell ref="Z46:AC46"/>
    <mergeCell ref="AD46:AG46"/>
    <mergeCell ref="AH41:AK41"/>
    <mergeCell ref="AD42:AG42"/>
    <mergeCell ref="AD43:AG43"/>
    <mergeCell ref="AD45:AG45"/>
    <mergeCell ref="AT46:AU46"/>
    <mergeCell ref="B45:Y45"/>
    <mergeCell ref="AL45:AO45"/>
    <mergeCell ref="AR45:AS45"/>
    <mergeCell ref="AL43:AO43"/>
    <mergeCell ref="AP46:AQ46"/>
    <mergeCell ref="AR46:AS46"/>
    <mergeCell ref="AL46:AO46"/>
    <mergeCell ref="AD44:AG44"/>
    <mergeCell ref="AD47:AG47"/>
    <mergeCell ref="AH47:AK47"/>
    <mergeCell ref="AL47:AO47"/>
    <mergeCell ref="AP47:AQ47"/>
    <mergeCell ref="AL42:AO42"/>
    <mergeCell ref="B42:Y42"/>
    <mergeCell ref="Z42:AC42"/>
    <mergeCell ref="B43:Y43"/>
    <mergeCell ref="Z43:AC43"/>
    <mergeCell ref="AL44:AO44"/>
    <mergeCell ref="AV48:AW48"/>
    <mergeCell ref="AR47:AS47"/>
    <mergeCell ref="B48:Y48"/>
    <mergeCell ref="Z48:AC48"/>
    <mergeCell ref="AD48:AG48"/>
    <mergeCell ref="AH48:AK48"/>
    <mergeCell ref="AL48:AO48"/>
    <mergeCell ref="AP48:AQ48"/>
    <mergeCell ref="B47:Y47"/>
    <mergeCell ref="Z47:AC47"/>
    <mergeCell ref="AD49:AG49"/>
    <mergeCell ref="AH49:AK49"/>
    <mergeCell ref="AR53:AS53"/>
    <mergeCell ref="AT53:AU53"/>
    <mergeCell ref="AL53:AO53"/>
    <mergeCell ref="AP53:AQ53"/>
    <mergeCell ref="AL50:AO50"/>
    <mergeCell ref="AT50:AU50"/>
    <mergeCell ref="AP49:AQ49"/>
    <mergeCell ref="AR49:AS49"/>
    <mergeCell ref="AD50:AG50"/>
    <mergeCell ref="AH50:AK50"/>
    <mergeCell ref="AT54:AU54"/>
    <mergeCell ref="AV50:AW50"/>
    <mergeCell ref="AP54:AQ54"/>
    <mergeCell ref="AL52:AO52"/>
    <mergeCell ref="AP52:AQ52"/>
    <mergeCell ref="AH53:AK53"/>
    <mergeCell ref="AR54:AS54"/>
    <mergeCell ref="AL51:AO51"/>
    <mergeCell ref="B54:Y54"/>
    <mergeCell ref="Z54:AC54"/>
    <mergeCell ref="AD54:AG54"/>
    <mergeCell ref="AH54:AK54"/>
    <mergeCell ref="AL54:AO54"/>
    <mergeCell ref="B53:Y53"/>
    <mergeCell ref="Z53:AC53"/>
    <mergeCell ref="AD53:AG53"/>
    <mergeCell ref="Z55:AC55"/>
    <mergeCell ref="AD55:AG55"/>
    <mergeCell ref="AH55:AK55"/>
    <mergeCell ref="AL55:AO55"/>
    <mergeCell ref="AP55:AQ55"/>
    <mergeCell ref="AR55:AS55"/>
    <mergeCell ref="AT57:AU57"/>
    <mergeCell ref="AV55:AW55"/>
    <mergeCell ref="AX55:BA55"/>
    <mergeCell ref="B56:Y56"/>
    <mergeCell ref="Z56:AC56"/>
    <mergeCell ref="AD56:AG56"/>
    <mergeCell ref="AH56:AK56"/>
    <mergeCell ref="AL56:AO56"/>
    <mergeCell ref="AP56:AQ56"/>
    <mergeCell ref="B55:Y55"/>
    <mergeCell ref="B57:Y57"/>
    <mergeCell ref="Z57:AC57"/>
    <mergeCell ref="AD57:AG57"/>
    <mergeCell ref="AH57:AK57"/>
    <mergeCell ref="AL57:AO57"/>
    <mergeCell ref="AP57:AQ57"/>
    <mergeCell ref="B58:Y58"/>
    <mergeCell ref="Z58:AC58"/>
    <mergeCell ref="AD58:AG58"/>
    <mergeCell ref="AH58:AK58"/>
    <mergeCell ref="AL58:AO58"/>
    <mergeCell ref="AP58:AQ58"/>
    <mergeCell ref="B59:Y59"/>
    <mergeCell ref="Z59:AC59"/>
    <mergeCell ref="AD59:AG59"/>
    <mergeCell ref="AH59:AK59"/>
    <mergeCell ref="AL59:AO59"/>
    <mergeCell ref="AP59:AQ59"/>
    <mergeCell ref="B60:Y60"/>
    <mergeCell ref="Z60:AC60"/>
    <mergeCell ref="AD60:AG60"/>
    <mergeCell ref="AH60:AK60"/>
    <mergeCell ref="AL60:AO60"/>
    <mergeCell ref="AP60:AQ60"/>
    <mergeCell ref="B63:O63"/>
    <mergeCell ref="P63:R63"/>
    <mergeCell ref="S63:U63"/>
    <mergeCell ref="AL62:AO62"/>
    <mergeCell ref="B61:Y61"/>
    <mergeCell ref="Z61:AC61"/>
    <mergeCell ref="AD61:AG61"/>
    <mergeCell ref="AH61:AK61"/>
    <mergeCell ref="AL61:AO61"/>
    <mergeCell ref="S65:U65"/>
    <mergeCell ref="S66:U66"/>
    <mergeCell ref="P65:R65"/>
    <mergeCell ref="V64:AK64"/>
    <mergeCell ref="V65:AK65"/>
    <mergeCell ref="B62:O62"/>
    <mergeCell ref="P62:R62"/>
    <mergeCell ref="S62:U62"/>
    <mergeCell ref="V62:AG62"/>
    <mergeCell ref="AH62:AK62"/>
    <mergeCell ref="AP61:AQ61"/>
    <mergeCell ref="AR62:AS62"/>
    <mergeCell ref="AP51:AQ51"/>
    <mergeCell ref="AL66:AO66"/>
    <mergeCell ref="B66:O66"/>
    <mergeCell ref="P66:R66"/>
    <mergeCell ref="B64:O64"/>
    <mergeCell ref="P64:R64"/>
    <mergeCell ref="B65:O65"/>
    <mergeCell ref="S64:U64"/>
    <mergeCell ref="AP62:AQ62"/>
    <mergeCell ref="AT62:AU62"/>
    <mergeCell ref="AV62:AW62"/>
    <mergeCell ref="AL63:AO63"/>
    <mergeCell ref="AP63:BA66"/>
    <mergeCell ref="AL64:AO64"/>
    <mergeCell ref="AX62:BA62"/>
    <mergeCell ref="V67:AW67"/>
    <mergeCell ref="AX67:BE68"/>
    <mergeCell ref="AD51:AG51"/>
    <mergeCell ref="V66:AK66"/>
    <mergeCell ref="V63:AK63"/>
    <mergeCell ref="AL65:AO65"/>
    <mergeCell ref="AE68:AG68"/>
    <mergeCell ref="AX61:BA61"/>
    <mergeCell ref="AT61:AU61"/>
    <mergeCell ref="AR56:AS56"/>
    <mergeCell ref="B68:O68"/>
    <mergeCell ref="P69:R69"/>
    <mergeCell ref="S69:U69"/>
    <mergeCell ref="S68:U68"/>
    <mergeCell ref="V68:AA68"/>
    <mergeCell ref="AB68:AD68"/>
    <mergeCell ref="V69:AA69"/>
    <mergeCell ref="AB69:AD69"/>
    <mergeCell ref="P68:R68"/>
    <mergeCell ref="AR58:AS58"/>
    <mergeCell ref="AX31:BA31"/>
    <mergeCell ref="AX34:BA34"/>
    <mergeCell ref="AX59:BA59"/>
    <mergeCell ref="AV59:AW59"/>
    <mergeCell ref="AX57:BA57"/>
    <mergeCell ref="AX49:BA49"/>
    <mergeCell ref="AX46:BA46"/>
    <mergeCell ref="AT40:AU40"/>
    <mergeCell ref="AR57:AS57"/>
    <mergeCell ref="AX47:BA47"/>
    <mergeCell ref="AV47:AW47"/>
    <mergeCell ref="AV36:AW36"/>
    <mergeCell ref="AT56:AU56"/>
    <mergeCell ref="AT55:AU55"/>
    <mergeCell ref="AV53:AW53"/>
    <mergeCell ref="AX53:BA53"/>
    <mergeCell ref="AT48:AU48"/>
    <mergeCell ref="AT49:AU49"/>
    <mergeCell ref="AV49:AW49"/>
    <mergeCell ref="AX43:BA43"/>
    <mergeCell ref="AV40:AW40"/>
    <mergeCell ref="AV38:AW38"/>
    <mergeCell ref="AX26:BA26"/>
    <mergeCell ref="AV28:AW28"/>
    <mergeCell ref="AX44:BA44"/>
    <mergeCell ref="AV42:AW42"/>
    <mergeCell ref="AX42:BA42"/>
    <mergeCell ref="AV30:AW30"/>
    <mergeCell ref="AV37:AW37"/>
    <mergeCell ref="AX45:BA45"/>
    <mergeCell ref="AX58:BA58"/>
    <mergeCell ref="AV57:AW57"/>
    <mergeCell ref="AX51:BA51"/>
    <mergeCell ref="AV54:AW54"/>
    <mergeCell ref="AX54:BA54"/>
    <mergeCell ref="AX56:BA56"/>
    <mergeCell ref="AX50:BA50"/>
    <mergeCell ref="AX48:BA48"/>
    <mergeCell ref="AV46:AW46"/>
    <mergeCell ref="AT34:AU34"/>
    <mergeCell ref="AX36:BA36"/>
    <mergeCell ref="AX29:BA29"/>
    <mergeCell ref="AT33:AU33"/>
    <mergeCell ref="AX33:BA33"/>
    <mergeCell ref="AV31:AW31"/>
    <mergeCell ref="AT35:AU35"/>
    <mergeCell ref="AT30:AU30"/>
    <mergeCell ref="AV32:AW32"/>
    <mergeCell ref="AT10:AV10"/>
    <mergeCell ref="AR28:AS28"/>
    <mergeCell ref="AT28:AU28"/>
    <mergeCell ref="AV27:AW27"/>
    <mergeCell ref="AX27:BA27"/>
    <mergeCell ref="AX28:BA28"/>
    <mergeCell ref="AV25:AW25"/>
    <mergeCell ref="AV26:AW26"/>
    <mergeCell ref="AX24:BA24"/>
    <mergeCell ref="AX23:BA23"/>
    <mergeCell ref="BB5:BJ5"/>
    <mergeCell ref="BF10:BF11"/>
    <mergeCell ref="BD10:BD11"/>
    <mergeCell ref="BB18:BE19"/>
    <mergeCell ref="BC20:BC21"/>
    <mergeCell ref="BH10:BH11"/>
    <mergeCell ref="BG10:BG11"/>
    <mergeCell ref="BG15:BG16"/>
    <mergeCell ref="BF18:BJ23"/>
    <mergeCell ref="BE10:BE11"/>
    <mergeCell ref="AD26:AG26"/>
    <mergeCell ref="AP28:AQ28"/>
    <mergeCell ref="AR29:AS29"/>
    <mergeCell ref="AT29:AU29"/>
    <mergeCell ref="AR30:AS30"/>
    <mergeCell ref="AH27:AK27"/>
    <mergeCell ref="AH29:AK29"/>
    <mergeCell ref="AP30:AQ30"/>
    <mergeCell ref="AP29:AQ29"/>
    <mergeCell ref="AL30:AO30"/>
    <mergeCell ref="AX38:BA38"/>
    <mergeCell ref="AX30:BA30"/>
    <mergeCell ref="AP31:AQ31"/>
    <mergeCell ref="AT26:AU26"/>
    <mergeCell ref="AP27:AQ27"/>
    <mergeCell ref="AR26:AS26"/>
    <mergeCell ref="AX32:BA32"/>
    <mergeCell ref="AV33:AW33"/>
    <mergeCell ref="AV29:AW29"/>
    <mergeCell ref="AR34:AS34"/>
    <mergeCell ref="AH30:AK30"/>
    <mergeCell ref="B30:Y30"/>
    <mergeCell ref="AX40:BA40"/>
    <mergeCell ref="AT24:AU24"/>
    <mergeCell ref="AV23:AW23"/>
    <mergeCell ref="AX25:BA25"/>
    <mergeCell ref="AX39:BA39"/>
    <mergeCell ref="AT38:AU38"/>
    <mergeCell ref="AX35:BA35"/>
    <mergeCell ref="AX37:BA37"/>
    <mergeCell ref="B39:Y39"/>
    <mergeCell ref="Z39:AC39"/>
    <mergeCell ref="Z44:AC44"/>
    <mergeCell ref="B37:Y37"/>
    <mergeCell ref="B41:Y41"/>
    <mergeCell ref="Z27:AC27"/>
    <mergeCell ref="Z35:AC35"/>
    <mergeCell ref="B29:Y29"/>
    <mergeCell ref="Z29:AC29"/>
    <mergeCell ref="Z28:AC28"/>
    <mergeCell ref="B50:Y50"/>
    <mergeCell ref="AV45:AW45"/>
    <mergeCell ref="AT27:AU27"/>
    <mergeCell ref="AR27:AS27"/>
    <mergeCell ref="AD27:AG27"/>
    <mergeCell ref="AL27:AO27"/>
    <mergeCell ref="B27:Y27"/>
    <mergeCell ref="AR36:AS36"/>
    <mergeCell ref="AR37:AS37"/>
    <mergeCell ref="AL36:AO36"/>
    <mergeCell ref="B52:Y52"/>
    <mergeCell ref="B51:Y51"/>
    <mergeCell ref="Z51:AC51"/>
    <mergeCell ref="B46:Y46"/>
    <mergeCell ref="B49:Y49"/>
    <mergeCell ref="Z36:AC36"/>
    <mergeCell ref="Z37:AC37"/>
    <mergeCell ref="Z38:AC38"/>
    <mergeCell ref="B38:Y38"/>
    <mergeCell ref="B44:Y44"/>
    <mergeCell ref="B28:Y28"/>
    <mergeCell ref="AD36:AG36"/>
    <mergeCell ref="Z32:AC32"/>
    <mergeCell ref="Z30:AC30"/>
    <mergeCell ref="AD29:AG29"/>
    <mergeCell ref="AD37:AG37"/>
    <mergeCell ref="AD30:AG30"/>
    <mergeCell ref="AD32:AG32"/>
    <mergeCell ref="B35:Y35"/>
    <mergeCell ref="B36:Y36"/>
    <mergeCell ref="AR40:AS40"/>
    <mergeCell ref="AP44:AQ44"/>
    <mergeCell ref="AR44:AS44"/>
    <mergeCell ref="AP36:AQ36"/>
    <mergeCell ref="AR38:AS38"/>
    <mergeCell ref="AD38:AG38"/>
    <mergeCell ref="AP37:AQ37"/>
    <mergeCell ref="AH39:AK39"/>
    <mergeCell ref="AH52:AK52"/>
    <mergeCell ref="AL38:AO38"/>
    <mergeCell ref="AP35:AQ35"/>
    <mergeCell ref="AP38:AQ38"/>
    <mergeCell ref="AT42:AU42"/>
    <mergeCell ref="AT51:AU51"/>
    <mergeCell ref="AT45:AU45"/>
    <mergeCell ref="AP50:AQ50"/>
    <mergeCell ref="AR50:AS50"/>
    <mergeCell ref="AR48:AS48"/>
    <mergeCell ref="AT58:AU58"/>
    <mergeCell ref="AH36:AK36"/>
    <mergeCell ref="AR51:AS51"/>
    <mergeCell ref="Z49:AC49"/>
    <mergeCell ref="Z50:AC50"/>
    <mergeCell ref="AP40:AQ40"/>
    <mergeCell ref="Z52:AC52"/>
    <mergeCell ref="Z41:AC41"/>
    <mergeCell ref="AR52:AS52"/>
    <mergeCell ref="AD52:AG52"/>
    <mergeCell ref="AT59:AU59"/>
    <mergeCell ref="AL49:AO49"/>
    <mergeCell ref="AV60:AW60"/>
    <mergeCell ref="AZ8:BJ8"/>
    <mergeCell ref="AH18:AK22"/>
    <mergeCell ref="AV51:AW51"/>
    <mergeCell ref="AV52:AW52"/>
    <mergeCell ref="AX52:BA52"/>
    <mergeCell ref="AT52:AU52"/>
    <mergeCell ref="AV58:AW58"/>
    <mergeCell ref="AR59:AS59"/>
    <mergeCell ref="AT47:AU47"/>
    <mergeCell ref="AX60:BA60"/>
    <mergeCell ref="AV61:AW61"/>
    <mergeCell ref="AL37:AO37"/>
    <mergeCell ref="AH51:AK51"/>
    <mergeCell ref="AR60:AS60"/>
    <mergeCell ref="AR61:AS61"/>
    <mergeCell ref="AT60:AU60"/>
    <mergeCell ref="AV56:AW56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  <rowBreaks count="1" manualBreakCount="1">
    <brk id="38" max="60" man="1"/>
  </rowBreaks>
  <ignoredErrors>
    <ignoredError sqref="A66 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2011-12-13T12:37:32Z</cp:lastPrinted>
  <dcterms:created xsi:type="dcterms:W3CDTF">2009-03-23T11:51:04Z</dcterms:created>
  <dcterms:modified xsi:type="dcterms:W3CDTF">2011-12-23T08:06:07Z</dcterms:modified>
  <cp:category/>
  <cp:version/>
  <cp:contentType/>
  <cp:contentStatus/>
</cp:coreProperties>
</file>